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codeName="{EC734049-C954-9101-EBF6-4418645C62DC}"/>
  <workbookPr codeName="ThisWorkbook"/>
  <mc:AlternateContent xmlns:mc="http://schemas.openxmlformats.org/markup-compatibility/2006">
    <mc:Choice Requires="x15">
      <x15ac:absPath xmlns:x15ac="http://schemas.microsoft.com/office/spreadsheetml/2010/11/ac" url="\\Ls-tokyo\電力事業部\◆顧客管理◆\①需要側\② ツール\2_エコスタイルでんき_契約関係書類\"/>
    </mc:Choice>
  </mc:AlternateContent>
  <xr:revisionPtr revIDLastSave="0" documentId="10_ncr:8100000_{EA345711-7522-44DF-BC14-CFE9BFF7C2CF}" xr6:coauthVersionLast="32" xr6:coauthVersionMax="32" xr10:uidLastSave="{00000000-0000-0000-0000-000000000000}"/>
  <bookViews>
    <workbookView xWindow="0" yWindow="0" windowWidth="28800" windowHeight="11370" tabRatio="725" activeTab="1" xr2:uid="{00000000-000D-0000-FFFF-FFFF00000000}"/>
  </bookViews>
  <sheets>
    <sheet name="電気需給契約調査票" sheetId="57" r:id="rId1"/>
    <sheet name="記入例" sheetId="73" r:id="rId2"/>
    <sheet name="契約種別確認表" sheetId="56" state="hidden" r:id="rId3"/>
    <sheet name="計算結果" sheetId="72" state="hidden" r:id="rId4"/>
  </sheets>
  <definedNames>
    <definedName name="_xlnm._FilterDatabase" localSheetId="1" hidden="1">記入例!$A$1:$A$39</definedName>
    <definedName name="_xlnm._FilterDatabase" localSheetId="2" hidden="1">契約種別確認表!$A$1:$A$102</definedName>
    <definedName name="_xlnm._FilterDatabase" localSheetId="0" hidden="1">電気需給契約調査票!$A$1:$A$39</definedName>
    <definedName name="No" localSheetId="1">#REF!</definedName>
    <definedName name="No">#REF!</definedName>
    <definedName name="_xlnm.Print_Area" localSheetId="1">記入例!$A$1:$X$40</definedName>
    <definedName name="_xlnm.Print_Area" localSheetId="2">契約種別確認表!$A$1:$Z$131</definedName>
    <definedName name="_xlnm.Print_Area" localSheetId="0">電気需給契約調査票!$A$1:$X$40</definedName>
    <definedName name="関西電力">契約種別確認表!$P$39:$P$58</definedName>
    <definedName name="九州電力">契約種別確認表!$P$90:$P$115</definedName>
    <definedName name="四国電力">契約種別確認表!$C$110:$C$123</definedName>
    <definedName name="中国電力">契約種別確認表!$P$68:$P$86</definedName>
    <definedName name="中部電力">契約種別確認表!$C$68:$C$107</definedName>
    <definedName name="東京電力">契約種別確認表!$P$5:$P$36</definedName>
    <definedName name="東北電力">契約種別確認表!$C$26:$C$46</definedName>
    <definedName name="北海道電力">契約種別確認表!$C$5:$C$23</definedName>
    <definedName name="北陸電力">契約種別確認表!$C$49:$C$65</definedName>
  </definedNames>
  <calcPr calcId="162913"/>
  <fileRecoveryPr autoRecover="0"/>
</workbook>
</file>

<file path=xl/calcChain.xml><?xml version="1.0" encoding="utf-8"?>
<calcChain xmlns="http://schemas.openxmlformats.org/spreadsheetml/2006/main">
  <c r="AA32" i="57" l="1"/>
  <c r="AA30" i="57"/>
  <c r="AD30" i="57"/>
  <c r="D8" i="73" l="1"/>
  <c r="D9" i="73"/>
  <c r="A2" i="57"/>
  <c r="A2" i="73" s="1"/>
  <c r="U36" i="73" l="1"/>
  <c r="W37" i="73" s="1"/>
  <c r="Q36" i="73"/>
  <c r="S37" i="73" s="1"/>
  <c r="L36" i="73"/>
  <c r="G36" i="73"/>
  <c r="AD32" i="73"/>
  <c r="R32" i="73"/>
  <c r="K32" i="73"/>
  <c r="D32" i="73"/>
  <c r="AD30" i="73"/>
  <c r="R30" i="73"/>
  <c r="K30" i="73"/>
  <c r="D30" i="73"/>
  <c r="R28" i="73"/>
  <c r="K28" i="73"/>
  <c r="D28" i="73"/>
  <c r="R26" i="73"/>
  <c r="K26" i="73"/>
  <c r="D26" i="73"/>
  <c r="U25" i="73"/>
  <c r="Q25" i="73"/>
  <c r="AD32" i="57" l="1"/>
  <c r="U36" i="57" l="1"/>
  <c r="W37" i="57" s="1"/>
  <c r="Q36" i="57"/>
  <c r="S37" i="57" s="1"/>
  <c r="L36" i="57"/>
  <c r="G36" i="57"/>
  <c r="R32" i="57"/>
  <c r="Q25" i="57" s="1"/>
  <c r="K32" i="57"/>
  <c r="D32" i="57"/>
  <c r="R30" i="57"/>
  <c r="K30" i="57"/>
  <c r="D30" i="57"/>
  <c r="R28" i="57"/>
  <c r="K28" i="57"/>
  <c r="D28" i="57"/>
  <c r="R26" i="57"/>
  <c r="K26" i="57"/>
  <c r="D26" i="57"/>
  <c r="U25" i="57" l="1"/>
</calcChain>
</file>

<file path=xl/sharedStrings.xml><?xml version="1.0" encoding="utf-8"?>
<sst xmlns="http://schemas.openxmlformats.org/spreadsheetml/2006/main" count="501" uniqueCount="338">
  <si>
    <t>夏季</t>
    <rPh sb="0" eb="2">
      <t>カキ</t>
    </rPh>
    <phoneticPr fontId="1"/>
  </si>
  <si>
    <t>高圧電力A</t>
    <rPh sb="0" eb="2">
      <t>コウアツ</t>
    </rPh>
    <rPh sb="2" eb="4">
      <t>デンリョク</t>
    </rPh>
    <phoneticPr fontId="2"/>
  </si>
  <si>
    <t>業務用電力
　（6kV）</t>
  </si>
  <si>
    <t>業務用季節別時間帯別電力
　（6kV）</t>
  </si>
  <si>
    <t>業務用季節別時間帯別電力II</t>
  </si>
  <si>
    <t>業務用ウィークエンド電力</t>
  </si>
  <si>
    <t>高圧電力S　（6kV）</t>
  </si>
  <si>
    <t>高圧電力　（6kV）</t>
  </si>
  <si>
    <t>高圧季節別時間帯別電力S　（6kV）</t>
  </si>
  <si>
    <t>高圧季節別時間帯別電力　（6kV）</t>
  </si>
  <si>
    <t>特別高圧電力A　（30kV）</t>
  </si>
  <si>
    <t>特別高圧電力A　（60kV）</t>
  </si>
  <si>
    <t>特別高圧季時別時間帯別電力A　（30kV）</t>
  </si>
  <si>
    <t>特別高圧季時別時間帯別電力A　（60kV）</t>
  </si>
  <si>
    <t>特別高圧季節別時間帯別電力A-II</t>
  </si>
  <si>
    <t>休日調整契約A</t>
  </si>
  <si>
    <t>特別高圧電力B　（30kV）</t>
  </si>
  <si>
    <t>特別高圧電力B　（60kV）</t>
  </si>
  <si>
    <t>特別高圧電力B　（140kV）</t>
  </si>
  <si>
    <t>特別高圧季節別時間帯別電力B　（30kV）</t>
  </si>
  <si>
    <t>特別高圧季節別時間帯別電力B　（60kV）</t>
  </si>
  <si>
    <t>特別高圧季節別時間帯別電力B　（140kV）</t>
  </si>
  <si>
    <t>東北電力</t>
    <rPh sb="0" eb="2">
      <t>トウホク</t>
    </rPh>
    <rPh sb="2" eb="4">
      <t>デンリョク</t>
    </rPh>
    <phoneticPr fontId="1"/>
  </si>
  <si>
    <t>業務用電力</t>
  </si>
  <si>
    <t>業務用電力　2型</t>
    <rPh sb="7" eb="8">
      <t>ガタ</t>
    </rPh>
    <phoneticPr fontId="2"/>
  </si>
  <si>
    <t>業務用季節別時間帯別電力</t>
    <rPh sb="0" eb="3">
      <t>ギョウムヨウ</t>
    </rPh>
    <rPh sb="3" eb="5">
      <t>キセツ</t>
    </rPh>
    <rPh sb="5" eb="6">
      <t>ベツ</t>
    </rPh>
    <rPh sb="6" eb="9">
      <t>ジカンタイ</t>
    </rPh>
    <rPh sb="9" eb="10">
      <t>ベツ</t>
    </rPh>
    <rPh sb="10" eb="12">
      <t>デンリョク</t>
    </rPh>
    <phoneticPr fontId="2"/>
  </si>
  <si>
    <t>業務用季節別時間帯別電力　2型</t>
    <rPh sb="0" eb="3">
      <t>ギョウムヨウ</t>
    </rPh>
    <rPh sb="3" eb="5">
      <t>キセツ</t>
    </rPh>
    <rPh sb="5" eb="6">
      <t>ベツ</t>
    </rPh>
    <rPh sb="6" eb="9">
      <t>ジカンタイ</t>
    </rPh>
    <rPh sb="9" eb="10">
      <t>ベツ</t>
    </rPh>
    <rPh sb="10" eb="12">
      <t>デンリョク</t>
    </rPh>
    <phoneticPr fontId="2"/>
  </si>
  <si>
    <t>業務用休日高負荷電力</t>
  </si>
  <si>
    <t>業務用休日高負荷電力　2型</t>
  </si>
  <si>
    <t>高圧電力A　2型</t>
    <rPh sb="7" eb="8">
      <t>ガタ</t>
    </rPh>
    <phoneticPr fontId="2"/>
  </si>
  <si>
    <t>高圧電力</t>
    <rPh sb="0" eb="2">
      <t>コウアツ</t>
    </rPh>
    <rPh sb="2" eb="4">
      <t>デンリョク</t>
    </rPh>
    <phoneticPr fontId="2"/>
  </si>
  <si>
    <t>高圧電力　2型</t>
    <rPh sb="0" eb="2">
      <t>コウアツ</t>
    </rPh>
    <rPh sb="2" eb="4">
      <t>デンリョク</t>
    </rPh>
    <phoneticPr fontId="2"/>
  </si>
  <si>
    <t>高圧季節別時間帯別電力A</t>
    <rPh sb="0" eb="2">
      <t>コウアツ</t>
    </rPh>
    <rPh sb="2" eb="4">
      <t>キセツ</t>
    </rPh>
    <rPh sb="4" eb="5">
      <t>ベツ</t>
    </rPh>
    <rPh sb="5" eb="8">
      <t>ジカンタイ</t>
    </rPh>
    <rPh sb="8" eb="9">
      <t>ベツ</t>
    </rPh>
    <rPh sb="9" eb="11">
      <t>デンリョク</t>
    </rPh>
    <phoneticPr fontId="2"/>
  </si>
  <si>
    <t>高圧季節別時間帯別電力A　2型</t>
    <rPh sb="0" eb="2">
      <t>コウアツ</t>
    </rPh>
    <rPh sb="2" eb="4">
      <t>キセツ</t>
    </rPh>
    <rPh sb="4" eb="5">
      <t>ベツ</t>
    </rPh>
    <rPh sb="5" eb="8">
      <t>ジカンタイ</t>
    </rPh>
    <rPh sb="8" eb="9">
      <t>ベツ</t>
    </rPh>
    <rPh sb="9" eb="11">
      <t>デンリョク</t>
    </rPh>
    <phoneticPr fontId="2"/>
  </si>
  <si>
    <t>高圧季節別時間帯別電力</t>
    <rPh sb="0" eb="2">
      <t>コウアツ</t>
    </rPh>
    <rPh sb="2" eb="4">
      <t>キセツ</t>
    </rPh>
    <rPh sb="4" eb="5">
      <t>ベツ</t>
    </rPh>
    <rPh sb="5" eb="8">
      <t>ジカンタイ</t>
    </rPh>
    <rPh sb="8" eb="9">
      <t>ベツ</t>
    </rPh>
    <rPh sb="9" eb="11">
      <t>デンリョク</t>
    </rPh>
    <phoneticPr fontId="2"/>
  </si>
  <si>
    <t>高圧季節別時間帯別電力　2型</t>
    <rPh sb="0" eb="2">
      <t>コウアツ</t>
    </rPh>
    <rPh sb="2" eb="4">
      <t>キセツ</t>
    </rPh>
    <rPh sb="4" eb="5">
      <t>ベツ</t>
    </rPh>
    <rPh sb="5" eb="8">
      <t>ジカンタイ</t>
    </rPh>
    <rPh sb="8" eb="9">
      <t>ベツ</t>
    </rPh>
    <rPh sb="9" eb="11">
      <t>デンリョク</t>
    </rPh>
    <phoneticPr fontId="2"/>
  </si>
  <si>
    <t>高圧休日高負荷電力A</t>
    <rPh sb="0" eb="2">
      <t>コウアツ</t>
    </rPh>
    <phoneticPr fontId="2"/>
  </si>
  <si>
    <t>高圧休日高負荷電力A　2型</t>
    <rPh sb="0" eb="2">
      <t>コウアツ</t>
    </rPh>
    <phoneticPr fontId="2"/>
  </si>
  <si>
    <t>高圧休日高負荷電力</t>
    <rPh sb="0" eb="2">
      <t>コウアツ</t>
    </rPh>
    <phoneticPr fontId="2"/>
  </si>
  <si>
    <t>高圧休日高負荷電力　2型</t>
    <rPh sb="0" eb="2">
      <t>コウアツ</t>
    </rPh>
    <phoneticPr fontId="2"/>
  </si>
  <si>
    <t>特別高圧電力A　（20kV）</t>
  </si>
  <si>
    <t>特別高圧電力A　（60kV）　2型</t>
    <rPh sb="16" eb="17">
      <t>ガタ</t>
    </rPh>
    <phoneticPr fontId="2"/>
  </si>
  <si>
    <t>特別高圧季節別時間帯別電力A　（20kV）</t>
  </si>
  <si>
    <t>特別高圧季節別時間帯別電力A　（60kV）</t>
  </si>
  <si>
    <t>特別高圧季節別時間帯別電力A　（60kV）　1型</t>
    <rPh sb="23" eb="24">
      <t>ガタ</t>
    </rPh>
    <phoneticPr fontId="2"/>
  </si>
  <si>
    <t>特別高圧電力B　（20kV）</t>
  </si>
  <si>
    <t>特別高圧電力B　（60kV）　2型</t>
    <rPh sb="16" eb="17">
      <t>ガタ</t>
    </rPh>
    <phoneticPr fontId="2"/>
  </si>
  <si>
    <t>特別高圧季節別時間帯別電力B　（20kV）</t>
  </si>
  <si>
    <t>特別高圧季節別時間帯別電力B　（60kV）　1型</t>
    <rPh sb="23" eb="24">
      <t>ガタ</t>
    </rPh>
    <phoneticPr fontId="2"/>
  </si>
  <si>
    <t>東京電力</t>
    <rPh sb="0" eb="2">
      <t>トウキョウ</t>
    </rPh>
    <rPh sb="2" eb="4">
      <t>デンリョク</t>
    </rPh>
    <phoneticPr fontId="1"/>
  </si>
  <si>
    <t xml:space="preserve">高圧業務用電力FR　プランA（低利用率向け） </t>
  </si>
  <si>
    <t>高圧業務用電力FR　プランB（中利用率向け）</t>
  </si>
  <si>
    <t>高圧業務用電力FR　プランC（高利用率向け）</t>
  </si>
  <si>
    <t>高圧業務用電力TOU</t>
  </si>
  <si>
    <t>高圧業務用電力TOU2</t>
  </si>
  <si>
    <t xml:space="preserve">高圧業務用電力WE　プランA（低利用率向け） </t>
  </si>
  <si>
    <t>高圧業務用電力WE　プランB（中利用率向け）</t>
  </si>
  <si>
    <t>高圧業務用電力WE　プランC（高利用率向け）</t>
  </si>
  <si>
    <t>高圧プラン（高圧電力第2種）プランL</t>
  </si>
  <si>
    <t>高圧プラン（高圧電力第2種）プランH</t>
    <phoneticPr fontId="1"/>
  </si>
  <si>
    <t>高圧タイムプラン（高圧電力第1種）プランL</t>
  </si>
  <si>
    <t>高圧タイムプラン（高圧電力第1種）プランH</t>
  </si>
  <si>
    <t xml:space="preserve">産業用第2種（季節別）プランA（低利用率向け） </t>
    <rPh sb="0" eb="3">
      <t>サンギョウヨウ</t>
    </rPh>
    <phoneticPr fontId="1"/>
  </si>
  <si>
    <t xml:space="preserve">産業用第1種（季時別）プランA（低利用率向け） </t>
    <phoneticPr fontId="1"/>
  </si>
  <si>
    <t>産業用第1種（季時別）プランB（高利用率向け）</t>
    <phoneticPr fontId="1"/>
  </si>
  <si>
    <t xml:space="preserve">業務用第2種（季節別）20kVまたは30kVプランA（低利用率向け） </t>
    <rPh sb="0" eb="3">
      <t>ギョウムヨウ</t>
    </rPh>
    <phoneticPr fontId="1"/>
  </si>
  <si>
    <t>業務用第2種（季節別）20kVまたは30kVプランC（高利用率向け）</t>
    <phoneticPr fontId="1"/>
  </si>
  <si>
    <t xml:space="preserve">業務用第2種（季節別）70kVプランA（低利用率向け） </t>
    <rPh sb="0" eb="3">
      <t>ギョウムヨウ</t>
    </rPh>
    <phoneticPr fontId="1"/>
  </si>
  <si>
    <t>業務用第2種（季節別）70kVプランB（中利用率向け）</t>
    <rPh sb="0" eb="3">
      <t>ギョウムヨウ</t>
    </rPh>
    <phoneticPr fontId="1"/>
  </si>
  <si>
    <t>業務用第2種（季節別）70kVプランC（高利用率向け）</t>
    <phoneticPr fontId="1"/>
  </si>
  <si>
    <t>業務用第1種（季時別）20kVまたは30kVプランB（中利用率向け）</t>
    <phoneticPr fontId="1"/>
  </si>
  <si>
    <t>業務用第1種（季時別）20kVまたは30kVプランC（高利用率向け）</t>
    <phoneticPr fontId="1"/>
  </si>
  <si>
    <t xml:space="preserve">業務用第1種（季時別）70kVプランA（低利用率向け） </t>
    <phoneticPr fontId="1"/>
  </si>
  <si>
    <t>業務用第1種（季時別）70kVプランB（中利用率向け）</t>
    <phoneticPr fontId="1"/>
  </si>
  <si>
    <t>業務用第1種（季時別）70kVプランC（高利用率向け）</t>
    <phoneticPr fontId="1"/>
  </si>
  <si>
    <t xml:space="preserve">産業用第2種（季節別）70kVプランA（低利用率向け） </t>
    <rPh sb="0" eb="2">
      <t>サンギョウ</t>
    </rPh>
    <phoneticPr fontId="1"/>
  </si>
  <si>
    <t>産業用第2種（季節別）70kVプランB（高利用率向け）</t>
    <rPh sb="0" eb="2">
      <t>サンギョウ</t>
    </rPh>
    <rPh sb="2" eb="3">
      <t>ヨウ</t>
    </rPh>
    <phoneticPr fontId="1"/>
  </si>
  <si>
    <t xml:space="preserve">産業用第2種（季節別）20kVまたは30kVプランA（低利用率向け） </t>
    <rPh sb="0" eb="2">
      <t>サンギョウ</t>
    </rPh>
    <rPh sb="2" eb="3">
      <t>ヨウ</t>
    </rPh>
    <phoneticPr fontId="1"/>
  </si>
  <si>
    <t>産業用第2種（季節別）20kVまたは30kVプランB（高利用率向け）</t>
    <rPh sb="0" eb="3">
      <t>サンギョウヨウ</t>
    </rPh>
    <phoneticPr fontId="1"/>
  </si>
  <si>
    <t xml:space="preserve">産業用第2種（季節別）140kVプランA（低利用率向け） </t>
    <rPh sb="0" eb="3">
      <t>サンギョウヨウ</t>
    </rPh>
    <phoneticPr fontId="1"/>
  </si>
  <si>
    <t>産業用第2種（季節別）140kVプランB（高利用率向け）</t>
    <rPh sb="0" eb="3">
      <t>サンギョウヨウ</t>
    </rPh>
    <phoneticPr fontId="1"/>
  </si>
  <si>
    <t xml:space="preserve">産業用第1種（季時別）20kVまたは30kVプランA（低利用率向け） </t>
    <rPh sb="0" eb="3">
      <t>サンギョウヨウ</t>
    </rPh>
    <phoneticPr fontId="1"/>
  </si>
  <si>
    <t>産業用第1種（季時別）20kVまたは30kVプランB（高利用率向け）</t>
    <rPh sb="0" eb="3">
      <t>サンギョウヨウ</t>
    </rPh>
    <phoneticPr fontId="1"/>
  </si>
  <si>
    <t xml:space="preserve">産業用第1種（季時別）70kVプランA（低利用率向け） </t>
    <rPh sb="0" eb="3">
      <t>サンギョウヨウ</t>
    </rPh>
    <phoneticPr fontId="1"/>
  </si>
  <si>
    <t>産業用第1種（季時別）70kVプランB（高利用率向け）</t>
    <rPh sb="0" eb="3">
      <t>サンギョウヨウ</t>
    </rPh>
    <phoneticPr fontId="1"/>
  </si>
  <si>
    <t xml:space="preserve">産業用第1種（季時別）140kVプランA（低利用率向け） </t>
    <rPh sb="0" eb="3">
      <t>サンギョウヨウ</t>
    </rPh>
    <phoneticPr fontId="1"/>
  </si>
  <si>
    <t>産業用第1種（季時別）140kVプランB（高利用率向け）</t>
    <rPh sb="0" eb="3">
      <t>サンギョウヨウ</t>
    </rPh>
    <phoneticPr fontId="1"/>
  </si>
  <si>
    <t>中部電力</t>
    <rPh sb="0" eb="2">
      <t>チュウブ</t>
    </rPh>
    <rPh sb="2" eb="4">
      <t>デンリョク</t>
    </rPh>
    <phoneticPr fontId="1"/>
  </si>
  <si>
    <t>高圧電力AS</t>
    <rPh sb="0" eb="2">
      <t>コウアツ</t>
    </rPh>
    <rPh sb="2" eb="4">
      <t>デンリョク</t>
    </rPh>
    <phoneticPr fontId="4"/>
  </si>
  <si>
    <t>高圧電力AS-TOU</t>
    <rPh sb="0" eb="2">
      <t>コウアツ</t>
    </rPh>
    <rPh sb="2" eb="4">
      <t>デンリョク</t>
    </rPh>
    <phoneticPr fontId="4"/>
  </si>
  <si>
    <t>高圧電力AS-WE</t>
    <rPh sb="0" eb="2">
      <t>コウアツ</t>
    </rPh>
    <rPh sb="2" eb="4">
      <t>デンリョク</t>
    </rPh>
    <phoneticPr fontId="4"/>
  </si>
  <si>
    <t>高圧電力AL</t>
    <rPh sb="0" eb="2">
      <t>コウアツ</t>
    </rPh>
    <rPh sb="2" eb="4">
      <t>デンリョク</t>
    </rPh>
    <phoneticPr fontId="4"/>
  </si>
  <si>
    <t>高圧電力AL-TOU</t>
    <rPh sb="0" eb="2">
      <t>コウアツ</t>
    </rPh>
    <rPh sb="2" eb="4">
      <t>デンリョク</t>
    </rPh>
    <phoneticPr fontId="4"/>
  </si>
  <si>
    <t>高圧電力AL-WE</t>
    <rPh sb="0" eb="2">
      <t>コウアツ</t>
    </rPh>
    <rPh sb="2" eb="4">
      <t>デンリョク</t>
    </rPh>
    <phoneticPr fontId="4"/>
  </si>
  <si>
    <t>高圧電力BS</t>
    <rPh sb="0" eb="2">
      <t>コウアツ</t>
    </rPh>
    <rPh sb="2" eb="4">
      <t>デンリョク</t>
    </rPh>
    <phoneticPr fontId="4"/>
  </si>
  <si>
    <t>高圧電力BS-TOU</t>
    <rPh sb="0" eb="2">
      <t>コウアツ</t>
    </rPh>
    <rPh sb="2" eb="4">
      <t>デンリョク</t>
    </rPh>
    <phoneticPr fontId="4"/>
  </si>
  <si>
    <t>高圧電力BL</t>
    <rPh sb="0" eb="2">
      <t>コウアツ</t>
    </rPh>
    <rPh sb="2" eb="4">
      <t>デンリョク</t>
    </rPh>
    <phoneticPr fontId="4"/>
  </si>
  <si>
    <t>高圧電力BL-TOU</t>
    <rPh sb="0" eb="2">
      <t>コウアツ</t>
    </rPh>
    <rPh sb="2" eb="4">
      <t>デンリョク</t>
    </rPh>
    <phoneticPr fontId="4"/>
  </si>
  <si>
    <t>特別高圧電力A　（20kVまたは30kV）</t>
    <rPh sb="0" eb="2">
      <t>トクベツ</t>
    </rPh>
    <rPh sb="2" eb="4">
      <t>コウアツ</t>
    </rPh>
    <rPh sb="4" eb="6">
      <t>デンリョク</t>
    </rPh>
    <phoneticPr fontId="3"/>
  </si>
  <si>
    <t>特別高圧電力A　（70kV）</t>
    <rPh sb="0" eb="2">
      <t>トクベツ</t>
    </rPh>
    <rPh sb="2" eb="4">
      <t>コウアツ</t>
    </rPh>
    <rPh sb="4" eb="6">
      <t>デンリョク</t>
    </rPh>
    <phoneticPr fontId="3"/>
  </si>
  <si>
    <t>特別高圧電力A-TOU　（20kVまたは30kV）</t>
    <rPh sb="0" eb="2">
      <t>トクベツ</t>
    </rPh>
    <rPh sb="2" eb="4">
      <t>コウアツ</t>
    </rPh>
    <rPh sb="4" eb="6">
      <t>デンリョク</t>
    </rPh>
    <phoneticPr fontId="3"/>
  </si>
  <si>
    <t>特別高圧電力A-TOU　（70kV）</t>
    <rPh sb="0" eb="2">
      <t>トクベツ</t>
    </rPh>
    <rPh sb="2" eb="4">
      <t>コウアツ</t>
    </rPh>
    <rPh sb="4" eb="6">
      <t>デンリョク</t>
    </rPh>
    <phoneticPr fontId="3"/>
  </si>
  <si>
    <t>特別高圧電力B　（20kVまたは30kV）</t>
    <rPh sb="0" eb="2">
      <t>トクベツ</t>
    </rPh>
    <rPh sb="2" eb="4">
      <t>コウアツ</t>
    </rPh>
    <rPh sb="4" eb="6">
      <t>デンリョク</t>
    </rPh>
    <phoneticPr fontId="3"/>
  </si>
  <si>
    <t>特別高圧電力B　（70kV）</t>
    <rPh sb="0" eb="2">
      <t>トクベツ</t>
    </rPh>
    <rPh sb="2" eb="4">
      <t>コウアツ</t>
    </rPh>
    <rPh sb="4" eb="6">
      <t>デンリョク</t>
    </rPh>
    <phoneticPr fontId="3"/>
  </si>
  <si>
    <t>特別高圧電力B-TOU　（20kVまたは30kV）</t>
    <rPh sb="0" eb="2">
      <t>トクベツ</t>
    </rPh>
    <rPh sb="2" eb="4">
      <t>コウアツ</t>
    </rPh>
    <rPh sb="4" eb="6">
      <t>デンリョク</t>
    </rPh>
    <phoneticPr fontId="3"/>
  </si>
  <si>
    <t>特別高圧電力B-TOU　（70kV）</t>
    <rPh sb="0" eb="2">
      <t>トクベツ</t>
    </rPh>
    <rPh sb="2" eb="4">
      <t>コウアツ</t>
    </rPh>
    <rPh sb="4" eb="6">
      <t>デンリョク</t>
    </rPh>
    <phoneticPr fontId="3"/>
  </si>
  <si>
    <t>関西電力</t>
    <rPh sb="0" eb="2">
      <t>カンサイ</t>
    </rPh>
    <rPh sb="2" eb="4">
      <t>デンリョク</t>
    </rPh>
    <phoneticPr fontId="1"/>
  </si>
  <si>
    <t>業務用電力　（6kV）</t>
  </si>
  <si>
    <t>業務用TOU　（6kV）</t>
  </si>
  <si>
    <t>業務用ウィークエンド</t>
    <rPh sb="0" eb="3">
      <t>ギョウムヨウ</t>
    </rPh>
    <phoneticPr fontId="6"/>
  </si>
  <si>
    <t>高圧電力A　（6kV）</t>
  </si>
  <si>
    <t>高圧TOUA　（6kV）</t>
  </si>
  <si>
    <t>高圧電力B　（6kV）</t>
  </si>
  <si>
    <t>高圧TOUB　（6kV）</t>
  </si>
  <si>
    <t>特別高圧TOUA　（20kV）</t>
  </si>
  <si>
    <t>特別高圧TOUA　（60kV）</t>
  </si>
  <si>
    <t>特別高圧電力B　（100kV）</t>
  </si>
  <si>
    <t>特別高圧TOUB　（20kV）</t>
  </si>
  <si>
    <t>特別高圧TOUB　（60kV）</t>
  </si>
  <si>
    <t>特別高圧TOUB　（100kV）</t>
  </si>
  <si>
    <t>業務用高負荷率電力　（6kV）</t>
    <rPh sb="3" eb="7">
      <t>コウフカリツ</t>
    </rPh>
    <phoneticPr fontId="2"/>
  </si>
  <si>
    <t>業務用高負荷率TOU　（6kV）</t>
    <rPh sb="3" eb="7">
      <t>コウフカリツ</t>
    </rPh>
    <phoneticPr fontId="2"/>
  </si>
  <si>
    <t>中国電力</t>
    <rPh sb="0" eb="2">
      <t>チュウゴク</t>
    </rPh>
    <rPh sb="2" eb="4">
      <t>デンリョク</t>
    </rPh>
    <phoneticPr fontId="1"/>
  </si>
  <si>
    <t>業務用季節別時間帯別電力　（6kV）</t>
  </si>
  <si>
    <t>高圧A季節別時間帯別電力　（6kV）</t>
  </si>
  <si>
    <t>高圧B季節別時間帯別電力　（6kV）</t>
  </si>
  <si>
    <t>四国電力</t>
    <rPh sb="0" eb="2">
      <t>シコク</t>
    </rPh>
    <rPh sb="2" eb="4">
      <t>デンリョク</t>
    </rPh>
    <phoneticPr fontId="1"/>
  </si>
  <si>
    <t>業務用電力A　（6kV）</t>
  </si>
  <si>
    <t>業務用電力A-Ⅰ</t>
    <rPh sb="0" eb="3">
      <t>ギョウムヨウ</t>
    </rPh>
    <rPh sb="3" eb="5">
      <t>デンリョク</t>
    </rPh>
    <phoneticPr fontId="7"/>
  </si>
  <si>
    <t>業務用季時別電力A　（6kV）</t>
  </si>
  <si>
    <t>業務用季時別電力A-Ⅰ</t>
    <rPh sb="0" eb="3">
      <t>ギョウムヨウ</t>
    </rPh>
    <rPh sb="3" eb="4">
      <t>キ</t>
    </rPh>
    <rPh sb="4" eb="5">
      <t>ジ</t>
    </rPh>
    <rPh sb="5" eb="6">
      <t>ベツ</t>
    </rPh>
    <rPh sb="6" eb="8">
      <t>デンリョク</t>
    </rPh>
    <phoneticPr fontId="7"/>
  </si>
  <si>
    <t>業務用季時別電力B（高圧）</t>
    <rPh sb="0" eb="3">
      <t>ギョウムヨウ</t>
    </rPh>
    <rPh sb="3" eb="4">
      <t>キ</t>
    </rPh>
    <rPh sb="4" eb="5">
      <t>ジ</t>
    </rPh>
    <rPh sb="5" eb="6">
      <t>ベツ</t>
    </rPh>
    <rPh sb="6" eb="8">
      <t>デンリョク</t>
    </rPh>
    <rPh sb="10" eb="12">
      <t>コウアツ</t>
    </rPh>
    <phoneticPr fontId="3"/>
  </si>
  <si>
    <t>業務用休日エコノミー電力A　（6kV）</t>
    <rPh sb="0" eb="3">
      <t>ギョウムヨウ</t>
    </rPh>
    <rPh sb="3" eb="4">
      <t>キュウ</t>
    </rPh>
    <rPh sb="4" eb="5">
      <t>ジツ</t>
    </rPh>
    <rPh sb="10" eb="12">
      <t>デンリョク</t>
    </rPh>
    <phoneticPr fontId="7"/>
  </si>
  <si>
    <t>業務用休日エコノミー電力A-Ⅰ</t>
    <rPh sb="0" eb="3">
      <t>ギョウムヨウ</t>
    </rPh>
    <rPh sb="3" eb="4">
      <t>キュウ</t>
    </rPh>
    <rPh sb="4" eb="5">
      <t>ジツ</t>
    </rPh>
    <phoneticPr fontId="7"/>
  </si>
  <si>
    <t>産業用電力A　（6kV）</t>
  </si>
  <si>
    <t>産業用電力A-Ⅰ</t>
    <rPh sb="0" eb="3">
      <t>サンギョウヨウ</t>
    </rPh>
    <rPh sb="3" eb="5">
      <t>デンリョク</t>
    </rPh>
    <phoneticPr fontId="7"/>
  </si>
  <si>
    <t>産業用季時別電力A　（6kV）</t>
  </si>
  <si>
    <t>産業用季時別電力A-Ⅰ</t>
    <rPh sb="0" eb="3">
      <t>サンギョウヨウ</t>
    </rPh>
    <rPh sb="3" eb="4">
      <t>キ</t>
    </rPh>
    <rPh sb="4" eb="5">
      <t>ジ</t>
    </rPh>
    <rPh sb="5" eb="6">
      <t>ベツ</t>
    </rPh>
    <rPh sb="6" eb="8">
      <t>デンリョク</t>
    </rPh>
    <phoneticPr fontId="7"/>
  </si>
  <si>
    <t>業務用電力A　（20kV）</t>
  </si>
  <si>
    <t>業務用電力A　（60kV）</t>
  </si>
  <si>
    <t>業務用季時別電力A　（20kV）</t>
  </si>
  <si>
    <t>業務用季時別電力A　（60kV）</t>
  </si>
  <si>
    <t>業務用季時別電力B（特別高圧）</t>
    <rPh sb="0" eb="3">
      <t>ギョウムヨウ</t>
    </rPh>
    <rPh sb="3" eb="4">
      <t>キ</t>
    </rPh>
    <rPh sb="4" eb="5">
      <t>ジ</t>
    </rPh>
    <rPh sb="5" eb="6">
      <t>ベツ</t>
    </rPh>
    <rPh sb="6" eb="8">
      <t>デンリョク</t>
    </rPh>
    <rPh sb="10" eb="12">
      <t>トクベツ</t>
    </rPh>
    <rPh sb="12" eb="14">
      <t>コウアツ</t>
    </rPh>
    <phoneticPr fontId="3"/>
  </si>
  <si>
    <t>業務用休日エコノミー電力A　（20kV）</t>
    <rPh sb="0" eb="3">
      <t>ギョウムヨウ</t>
    </rPh>
    <rPh sb="3" eb="4">
      <t>キュウ</t>
    </rPh>
    <rPh sb="4" eb="5">
      <t>ジツ</t>
    </rPh>
    <rPh sb="10" eb="12">
      <t>デンリョク</t>
    </rPh>
    <phoneticPr fontId="7"/>
  </si>
  <si>
    <t>業務用休日エコノミー電力A　（60kV）</t>
    <rPh sb="0" eb="3">
      <t>ギョウムヨウ</t>
    </rPh>
    <rPh sb="3" eb="4">
      <t>キュウ</t>
    </rPh>
    <rPh sb="4" eb="5">
      <t>ジツ</t>
    </rPh>
    <rPh sb="10" eb="12">
      <t>デンリョク</t>
    </rPh>
    <phoneticPr fontId="7"/>
  </si>
  <si>
    <t>産業用電力A　（20kV）</t>
  </si>
  <si>
    <t>産業用電力A　（60kV）</t>
  </si>
  <si>
    <t>産業用電力A　（100kV）</t>
  </si>
  <si>
    <t>産業用季時別電力A　（20kV）</t>
  </si>
  <si>
    <t>産業用季時別電力A　（60kV）</t>
  </si>
  <si>
    <t>産業用季時別電力A　（100kV）</t>
  </si>
  <si>
    <t>負荷率別契約</t>
    <rPh sb="0" eb="2">
      <t>フカ</t>
    </rPh>
    <rPh sb="2" eb="3">
      <t>リツ</t>
    </rPh>
    <rPh sb="3" eb="4">
      <t>ベツ</t>
    </rPh>
    <rPh sb="4" eb="6">
      <t>ケイヤク</t>
    </rPh>
    <phoneticPr fontId="3"/>
  </si>
  <si>
    <t>業務用休日エコノミー電力Ｂ</t>
    <phoneticPr fontId="3"/>
  </si>
  <si>
    <t>九州電力</t>
    <rPh sb="0" eb="2">
      <t>キュウシュウ</t>
    </rPh>
    <rPh sb="2" eb="4">
      <t>デンリョク</t>
    </rPh>
    <phoneticPr fontId="1"/>
  </si>
  <si>
    <t xml:space="preserve">業務用第1種（季時別）20kVまたは30kVプランA（低利用率向け） </t>
    <phoneticPr fontId="1"/>
  </si>
  <si>
    <t>季節別</t>
    <rPh sb="0" eb="2">
      <t>キセツ</t>
    </rPh>
    <rPh sb="2" eb="3">
      <t>ベツ</t>
    </rPh>
    <phoneticPr fontId="1"/>
  </si>
  <si>
    <t>円</t>
    <rPh sb="0" eb="1">
      <t>エン</t>
    </rPh>
    <phoneticPr fontId="1"/>
  </si>
  <si>
    <t>予備線</t>
    <rPh sb="0" eb="2">
      <t>ヨビ</t>
    </rPh>
    <rPh sb="2" eb="3">
      <t>セン</t>
    </rPh>
    <phoneticPr fontId="1"/>
  </si>
  <si>
    <t>業務用電力</t>
    <rPh sb="0" eb="3">
      <t>ギョウムヨウ</t>
    </rPh>
    <rPh sb="3" eb="5">
      <t>デンリョク</t>
    </rPh>
    <phoneticPr fontId="7"/>
  </si>
  <si>
    <t>業務用季節別時間帯別電力</t>
    <rPh sb="0" eb="3">
      <t>ギョウムヨウ</t>
    </rPh>
    <rPh sb="3" eb="5">
      <t>キセツ</t>
    </rPh>
    <rPh sb="5" eb="6">
      <t>ベツ</t>
    </rPh>
    <rPh sb="6" eb="9">
      <t>ジカンタイ</t>
    </rPh>
    <rPh sb="9" eb="10">
      <t>ベツ</t>
    </rPh>
    <rPh sb="10" eb="12">
      <t>デンリョク</t>
    </rPh>
    <phoneticPr fontId="7"/>
  </si>
  <si>
    <t>高圧電力A</t>
    <rPh sb="0" eb="2">
      <t>コウアツ</t>
    </rPh>
    <rPh sb="2" eb="4">
      <t>デンリョク</t>
    </rPh>
    <phoneticPr fontId="7"/>
  </si>
  <si>
    <t>高圧電力B</t>
    <rPh sb="0" eb="2">
      <t>コウアツ</t>
    </rPh>
    <rPh sb="2" eb="4">
      <t>デンリョク</t>
    </rPh>
    <phoneticPr fontId="7"/>
  </si>
  <si>
    <t>季節別時間帯別電力A</t>
    <rPh sb="0" eb="2">
      <t>キセツ</t>
    </rPh>
    <rPh sb="2" eb="3">
      <t>ベツ</t>
    </rPh>
    <rPh sb="3" eb="6">
      <t>ジカンタイ</t>
    </rPh>
    <rPh sb="6" eb="7">
      <t>ベツ</t>
    </rPh>
    <rPh sb="7" eb="9">
      <t>デンリョク</t>
    </rPh>
    <phoneticPr fontId="7"/>
  </si>
  <si>
    <t>季節別時間帯別電力B</t>
    <rPh sb="0" eb="2">
      <t>キセツ</t>
    </rPh>
    <rPh sb="2" eb="3">
      <t>ベツ</t>
    </rPh>
    <rPh sb="3" eb="6">
      <t>ジカンタイ</t>
    </rPh>
    <rPh sb="6" eb="7">
      <t>ベツ</t>
    </rPh>
    <rPh sb="7" eb="9">
      <t>デンリョク</t>
    </rPh>
    <phoneticPr fontId="7"/>
  </si>
  <si>
    <t>業務用特別高圧電力(20kVまたは30kV)</t>
    <rPh sb="0" eb="3">
      <t>ギョウムヨウ</t>
    </rPh>
    <rPh sb="3" eb="5">
      <t>トクベツ</t>
    </rPh>
    <rPh sb="5" eb="7">
      <t>コウアツ</t>
    </rPh>
    <rPh sb="7" eb="9">
      <t>デンリョク</t>
    </rPh>
    <phoneticPr fontId="7"/>
  </si>
  <si>
    <t>業務用特別高圧電力(60kVまたは70kV)</t>
    <rPh sb="0" eb="3">
      <t>ギョウムヨウ</t>
    </rPh>
    <rPh sb="3" eb="5">
      <t>トクベツ</t>
    </rPh>
    <rPh sb="5" eb="7">
      <t>コウアツ</t>
    </rPh>
    <rPh sb="7" eb="9">
      <t>デンリョク</t>
    </rPh>
    <phoneticPr fontId="7"/>
  </si>
  <si>
    <t>業務用特別高圧季節別時間帯別電力</t>
    <rPh sb="0" eb="3">
      <t>ギョウムヨウ</t>
    </rPh>
    <rPh sb="7" eb="9">
      <t>キセツ</t>
    </rPh>
    <rPh sb="9" eb="10">
      <t>ベツ</t>
    </rPh>
    <rPh sb="10" eb="13">
      <t>ジカンタイ</t>
    </rPh>
    <rPh sb="13" eb="14">
      <t>ベツ</t>
    </rPh>
    <rPh sb="14" eb="16">
      <t>デンリョク</t>
    </rPh>
    <phoneticPr fontId="7"/>
  </si>
  <si>
    <t>特別高圧電力(20kVまたは30kV)</t>
    <rPh sb="0" eb="2">
      <t>トクベツ</t>
    </rPh>
    <rPh sb="2" eb="4">
      <t>コウアツ</t>
    </rPh>
    <rPh sb="4" eb="6">
      <t>デンリョク</t>
    </rPh>
    <phoneticPr fontId="7"/>
  </si>
  <si>
    <t>特別高圧電力(60kVまたは70kV)</t>
    <rPh sb="0" eb="2">
      <t>トクベツ</t>
    </rPh>
    <rPh sb="2" eb="4">
      <t>コウアツ</t>
    </rPh>
    <rPh sb="4" eb="6">
      <t>デンリョク</t>
    </rPh>
    <phoneticPr fontId="7"/>
  </si>
  <si>
    <t>特別高圧電力(140kV)</t>
    <rPh sb="0" eb="2">
      <t>トクベツ</t>
    </rPh>
    <rPh sb="2" eb="4">
      <t>コウアツ</t>
    </rPh>
    <rPh sb="4" eb="6">
      <t>デンリョク</t>
    </rPh>
    <phoneticPr fontId="7"/>
  </si>
  <si>
    <t>特別高圧季節別時間帯別電力(20kVまたは30kV)</t>
    <rPh sb="0" eb="2">
      <t>トクベツ</t>
    </rPh>
    <rPh sb="2" eb="4">
      <t>コウアツ</t>
    </rPh>
    <rPh sb="4" eb="6">
      <t>キセツ</t>
    </rPh>
    <rPh sb="6" eb="7">
      <t>ベツ</t>
    </rPh>
    <rPh sb="7" eb="10">
      <t>ジカンタイ</t>
    </rPh>
    <rPh sb="10" eb="11">
      <t>ベツ</t>
    </rPh>
    <rPh sb="11" eb="13">
      <t>デンリョク</t>
    </rPh>
    <phoneticPr fontId="7"/>
  </si>
  <si>
    <t>特別高圧季節別時間帯別電力(60kVまたは70kV)</t>
    <rPh sb="0" eb="2">
      <t>トクベツ</t>
    </rPh>
    <rPh sb="2" eb="4">
      <t>コウアツ</t>
    </rPh>
    <rPh sb="4" eb="6">
      <t>キセツ</t>
    </rPh>
    <rPh sb="6" eb="7">
      <t>ベツ</t>
    </rPh>
    <rPh sb="7" eb="10">
      <t>ジカンタイ</t>
    </rPh>
    <rPh sb="10" eb="11">
      <t>ベツ</t>
    </rPh>
    <rPh sb="11" eb="13">
      <t>デンリョク</t>
    </rPh>
    <phoneticPr fontId="7"/>
  </si>
  <si>
    <t>特別高圧季節別時間帯別電力(140kV)</t>
    <rPh sb="0" eb="2">
      <t>トクベツ</t>
    </rPh>
    <rPh sb="2" eb="4">
      <t>コウアツ</t>
    </rPh>
    <rPh sb="4" eb="6">
      <t>キセツ</t>
    </rPh>
    <rPh sb="6" eb="7">
      <t>ベツ</t>
    </rPh>
    <rPh sb="7" eb="10">
      <t>ジカンタイ</t>
    </rPh>
    <rPh sb="10" eb="11">
      <t>ベツ</t>
    </rPh>
    <rPh sb="11" eb="13">
      <t>デンリョク</t>
    </rPh>
    <phoneticPr fontId="7"/>
  </si>
  <si>
    <t>業務用季節別曜日別電力WE</t>
    <rPh sb="0" eb="2">
      <t>ギョウム</t>
    </rPh>
    <rPh sb="2" eb="3">
      <t>ヨウ</t>
    </rPh>
    <rPh sb="3" eb="5">
      <t>キセツ</t>
    </rPh>
    <rPh sb="5" eb="6">
      <t>ベツ</t>
    </rPh>
    <rPh sb="6" eb="8">
      <t>ヨウビ</t>
    </rPh>
    <rPh sb="8" eb="9">
      <t>ベツ</t>
    </rPh>
    <rPh sb="9" eb="11">
      <t>デンリョク</t>
    </rPh>
    <phoneticPr fontId="6"/>
  </si>
  <si>
    <t>高圧負荷率別契約S</t>
    <rPh sb="0" eb="2">
      <t>コウアツ</t>
    </rPh>
    <rPh sb="2" eb="4">
      <t>フカ</t>
    </rPh>
    <rPh sb="4" eb="5">
      <t>リツ</t>
    </rPh>
    <rPh sb="5" eb="6">
      <t>ベツ</t>
    </rPh>
    <rPh sb="6" eb="8">
      <t>ケイヤク</t>
    </rPh>
    <phoneticPr fontId="1"/>
  </si>
  <si>
    <t>　現在ご利用中の契約電力を、調査票の契約種別に番号でご記入ください。該当しない場合は、契約電力名称をご記入ください。</t>
    <phoneticPr fontId="1"/>
  </si>
  <si>
    <t>業務用電力II</t>
    <phoneticPr fontId="1"/>
  </si>
  <si>
    <t>産業用第2種（季節別）プランB（高利用率向け）</t>
    <phoneticPr fontId="1"/>
  </si>
  <si>
    <t>業務用第2種（季節別）20kVまたは30kVプランB（中利用率向け）</t>
    <phoneticPr fontId="1"/>
  </si>
  <si>
    <t>北陸電力</t>
    <rPh sb="0" eb="2">
      <t>ホクリク</t>
    </rPh>
    <rPh sb="2" eb="4">
      <t>デンリョク</t>
    </rPh>
    <phoneticPr fontId="1"/>
  </si>
  <si>
    <t>フリガナ</t>
    <phoneticPr fontId="1"/>
  </si>
  <si>
    <t>住所</t>
    <rPh sb="0" eb="2">
      <t>ジュウショ</t>
    </rPh>
    <phoneticPr fontId="1"/>
  </si>
  <si>
    <t>ゴルフ場</t>
    <rPh sb="3" eb="4">
      <t>ジョウ</t>
    </rPh>
    <phoneticPr fontId="1"/>
  </si>
  <si>
    <t>病院</t>
    <rPh sb="0" eb="2">
      <t>ビョウイン</t>
    </rPh>
    <phoneticPr fontId="1"/>
  </si>
  <si>
    <t>スキー場</t>
    <rPh sb="3" eb="4">
      <t>ジョウ</t>
    </rPh>
    <phoneticPr fontId="1"/>
  </si>
  <si>
    <t>パチンコ店</t>
    <rPh sb="4" eb="5">
      <t>テン</t>
    </rPh>
    <phoneticPr fontId="1"/>
  </si>
  <si>
    <t>書店</t>
    <rPh sb="0" eb="2">
      <t>ショテン</t>
    </rPh>
    <phoneticPr fontId="1"/>
  </si>
  <si>
    <t>ホテル・旅館</t>
    <rPh sb="4" eb="6">
      <t>リョカン</t>
    </rPh>
    <phoneticPr fontId="1"/>
  </si>
  <si>
    <t>レンタルビデオ店</t>
    <rPh sb="7" eb="8">
      <t>テン</t>
    </rPh>
    <phoneticPr fontId="1"/>
  </si>
  <si>
    <t>商業ビル</t>
    <rPh sb="0" eb="2">
      <t>ショウギョウ</t>
    </rPh>
    <phoneticPr fontId="1"/>
  </si>
  <si>
    <t>銀行</t>
    <rPh sb="0" eb="2">
      <t>ギンコウ</t>
    </rPh>
    <phoneticPr fontId="1"/>
  </si>
  <si>
    <t>農林・畜産業</t>
    <rPh sb="0" eb="2">
      <t>ノウリン</t>
    </rPh>
    <rPh sb="3" eb="5">
      <t>チクサン</t>
    </rPh>
    <rPh sb="5" eb="6">
      <t>ギョウ</t>
    </rPh>
    <phoneticPr fontId="1"/>
  </si>
  <si>
    <t>飲食店</t>
    <rPh sb="0" eb="2">
      <t>インショク</t>
    </rPh>
    <rPh sb="2" eb="3">
      <t>テン</t>
    </rPh>
    <phoneticPr fontId="1"/>
  </si>
  <si>
    <t>衣料品店</t>
    <rPh sb="0" eb="3">
      <t>イリョウヒン</t>
    </rPh>
    <rPh sb="3" eb="4">
      <t>テン</t>
    </rPh>
    <phoneticPr fontId="1"/>
  </si>
  <si>
    <t>その他</t>
    <rPh sb="2" eb="3">
      <t>タ</t>
    </rPh>
    <phoneticPr fontId="1"/>
  </si>
  <si>
    <t>季節別時間帯別</t>
    <rPh sb="0" eb="2">
      <t>キセツ</t>
    </rPh>
    <rPh sb="2" eb="3">
      <t>ベツ</t>
    </rPh>
    <rPh sb="3" eb="6">
      <t>ジカンタイ</t>
    </rPh>
    <rPh sb="6" eb="7">
      <t>ベツ</t>
    </rPh>
    <phoneticPr fontId="1"/>
  </si>
  <si>
    <t>他季</t>
    <rPh sb="0" eb="1">
      <t>タ</t>
    </rPh>
    <rPh sb="1" eb="2">
      <t>キ</t>
    </rPh>
    <phoneticPr fontId="1"/>
  </si>
  <si>
    <t>夏季ピーク</t>
    <rPh sb="0" eb="2">
      <t>カキ</t>
    </rPh>
    <phoneticPr fontId="1"/>
  </si>
  <si>
    <t>夏季平日</t>
    <rPh sb="0" eb="2">
      <t>カキ</t>
    </rPh>
    <rPh sb="2" eb="4">
      <t>ヘイジツ</t>
    </rPh>
    <phoneticPr fontId="1"/>
  </si>
  <si>
    <t>夏季昼間</t>
    <rPh sb="0" eb="2">
      <t>カキ</t>
    </rPh>
    <rPh sb="2" eb="4">
      <t>ヒルマ</t>
    </rPh>
    <phoneticPr fontId="1"/>
  </si>
  <si>
    <t>他季昼間</t>
    <rPh sb="0" eb="1">
      <t>タ</t>
    </rPh>
    <rPh sb="1" eb="2">
      <t>キ</t>
    </rPh>
    <rPh sb="2" eb="4">
      <t>ヒルマ</t>
    </rPh>
    <phoneticPr fontId="1"/>
  </si>
  <si>
    <t>夏季休日</t>
    <rPh sb="0" eb="2">
      <t>カキ</t>
    </rPh>
    <rPh sb="2" eb="4">
      <t>キュウジツ</t>
    </rPh>
    <phoneticPr fontId="1"/>
  </si>
  <si>
    <t>他季平日</t>
    <rPh sb="0" eb="1">
      <t>タ</t>
    </rPh>
    <rPh sb="1" eb="2">
      <t>キ</t>
    </rPh>
    <rPh sb="2" eb="4">
      <t>ヘイジツ</t>
    </rPh>
    <phoneticPr fontId="1"/>
  </si>
  <si>
    <t>他季休日</t>
    <rPh sb="0" eb="1">
      <t>ホカ</t>
    </rPh>
    <rPh sb="1" eb="2">
      <t>キ</t>
    </rPh>
    <rPh sb="2" eb="4">
      <t>キュウジツ</t>
    </rPh>
    <phoneticPr fontId="1"/>
  </si>
  <si>
    <t>本書は1需要場所につき1枚必要です。下記内容をご記入ください。</t>
    <rPh sb="0" eb="2">
      <t>ホンショ</t>
    </rPh>
    <rPh sb="4" eb="6">
      <t>ジュヨウ</t>
    </rPh>
    <rPh sb="6" eb="8">
      <t>バショ</t>
    </rPh>
    <rPh sb="12" eb="13">
      <t>マイ</t>
    </rPh>
    <rPh sb="13" eb="15">
      <t>ヒツヨウ</t>
    </rPh>
    <rPh sb="18" eb="20">
      <t>カキ</t>
    </rPh>
    <rPh sb="20" eb="22">
      <t>ナイヨウ</t>
    </rPh>
    <rPh sb="24" eb="26">
      <t>キニュウ</t>
    </rPh>
    <phoneticPr fontId="1"/>
  </si>
  <si>
    <t>休日高負荷</t>
    <rPh sb="0" eb="2">
      <t>キュウジツ</t>
    </rPh>
    <rPh sb="2" eb="5">
      <t>コウフカ</t>
    </rPh>
    <phoneticPr fontId="1"/>
  </si>
  <si>
    <t>契約電力</t>
    <rPh sb="0" eb="2">
      <t>ケイヤク</t>
    </rPh>
    <rPh sb="2" eb="4">
      <t>デンリョク</t>
    </rPh>
    <phoneticPr fontId="1"/>
  </si>
  <si>
    <t>契約種別</t>
    <rPh sb="0" eb="4">
      <t>ケイヤクシュベツ</t>
    </rPh>
    <phoneticPr fontId="1"/>
  </si>
  <si>
    <t>業種</t>
    <rPh sb="0" eb="2">
      <t>ギョウシュ</t>
    </rPh>
    <phoneticPr fontId="1"/>
  </si>
  <si>
    <t>他季</t>
    <rPh sb="0" eb="1">
      <t>ホカ</t>
    </rPh>
    <rPh sb="1" eb="2">
      <t>キ</t>
    </rPh>
    <phoneticPr fontId="1"/>
  </si>
  <si>
    <t>予備電源</t>
    <rPh sb="0" eb="2">
      <t>ヨビ</t>
    </rPh>
    <rPh sb="2" eb="4">
      <t>デンゲン</t>
    </rPh>
    <phoneticPr fontId="1"/>
  </si>
  <si>
    <t>夜間／休日</t>
    <rPh sb="0" eb="2">
      <t>ヤカン</t>
    </rPh>
    <rPh sb="3" eb="5">
      <t>キュウジツ</t>
    </rPh>
    <phoneticPr fontId="1"/>
  </si>
  <si>
    <t>工場</t>
    <rPh sb="0" eb="2">
      <t>コウジョウ</t>
    </rPh>
    <phoneticPr fontId="1"/>
  </si>
  <si>
    <t>24時間稼働工場</t>
    <rPh sb="2" eb="4">
      <t>ジカン</t>
    </rPh>
    <rPh sb="4" eb="6">
      <t>カドウ</t>
    </rPh>
    <rPh sb="6" eb="8">
      <t>コウジョウ</t>
    </rPh>
    <phoneticPr fontId="1"/>
  </si>
  <si>
    <t>介護施設</t>
    <rPh sb="0" eb="2">
      <t>カイゴ</t>
    </rPh>
    <rPh sb="2" eb="4">
      <t>シセツ</t>
    </rPh>
    <phoneticPr fontId="1"/>
  </si>
  <si>
    <t>美容院</t>
    <rPh sb="0" eb="3">
      <t>ビヨウイン</t>
    </rPh>
    <phoneticPr fontId="1"/>
  </si>
  <si>
    <t>家電量販店</t>
    <rPh sb="0" eb="2">
      <t>カデン</t>
    </rPh>
    <rPh sb="2" eb="5">
      <t>リョウハンテン</t>
    </rPh>
    <phoneticPr fontId="1"/>
  </si>
  <si>
    <t>百貨店</t>
    <rPh sb="0" eb="3">
      <t>ヒャッカテン</t>
    </rPh>
    <phoneticPr fontId="1"/>
  </si>
  <si>
    <t>業務用電力　一般料金　（6kV）</t>
  </si>
  <si>
    <t>業務用電力時間帯別料金　（6kV）</t>
  </si>
  <si>
    <t>業務用ウィークエンド電力</t>
    <rPh sb="0" eb="3">
      <t>ギョウムヨウ</t>
    </rPh>
    <rPh sb="10" eb="12">
      <t>デンリョク</t>
    </rPh>
    <phoneticPr fontId="6"/>
  </si>
  <si>
    <t>高圧電力（一般料金）</t>
    <phoneticPr fontId="1"/>
  </si>
  <si>
    <t>高圧電力Ⅰ型（一般料金）</t>
    <rPh sb="0" eb="2">
      <t>コウアツ</t>
    </rPh>
    <rPh sb="2" eb="4">
      <t>デンリョク</t>
    </rPh>
    <rPh sb="5" eb="6">
      <t>カタ</t>
    </rPh>
    <rPh sb="7" eb="9">
      <t>イッパン</t>
    </rPh>
    <rPh sb="9" eb="11">
      <t>リョウキン</t>
    </rPh>
    <phoneticPr fontId="2"/>
  </si>
  <si>
    <t>高圧電力Ⅱ型（一般料金）</t>
    <rPh sb="0" eb="2">
      <t>コウアツ</t>
    </rPh>
    <rPh sb="2" eb="4">
      <t>デンリョク</t>
    </rPh>
    <rPh sb="5" eb="6">
      <t>カタ</t>
    </rPh>
    <rPh sb="7" eb="9">
      <t>イッパン</t>
    </rPh>
    <rPh sb="9" eb="11">
      <t>リョウキン</t>
    </rPh>
    <phoneticPr fontId="2"/>
  </si>
  <si>
    <t>高圧電力Ⅲ型（一般料金）</t>
    <rPh sb="0" eb="2">
      <t>コウアツ</t>
    </rPh>
    <rPh sb="2" eb="4">
      <t>デンリョク</t>
    </rPh>
    <rPh sb="5" eb="6">
      <t>カタ</t>
    </rPh>
    <rPh sb="7" eb="9">
      <t>イッパン</t>
    </rPh>
    <rPh sb="9" eb="11">
      <t>リョウキン</t>
    </rPh>
    <phoneticPr fontId="2"/>
  </si>
  <si>
    <t>高圧電力（時間帯別料金）</t>
    <phoneticPr fontId="1"/>
  </si>
  <si>
    <t>高圧電力Ⅰ型（時間帯別料金）</t>
    <rPh sb="0" eb="2">
      <t>コウアツ</t>
    </rPh>
    <rPh sb="2" eb="4">
      <t>デンリョク</t>
    </rPh>
    <rPh sb="5" eb="6">
      <t>カタ</t>
    </rPh>
    <rPh sb="7" eb="10">
      <t>ジカンタイ</t>
    </rPh>
    <rPh sb="11" eb="13">
      <t>リョウキン</t>
    </rPh>
    <phoneticPr fontId="2"/>
  </si>
  <si>
    <t>高圧電力Ⅱ型（時間帯別料金）</t>
    <rPh sb="0" eb="2">
      <t>コウアツ</t>
    </rPh>
    <rPh sb="2" eb="4">
      <t>デンリョク</t>
    </rPh>
    <rPh sb="5" eb="6">
      <t>カタ</t>
    </rPh>
    <rPh sb="7" eb="10">
      <t>ジカンタイ</t>
    </rPh>
    <rPh sb="10" eb="11">
      <t>ベツ</t>
    </rPh>
    <rPh sb="11" eb="13">
      <t>リョウキン</t>
    </rPh>
    <phoneticPr fontId="2"/>
  </si>
  <si>
    <t>高圧電力Ⅲ型（時間帯別料金）</t>
    <rPh sb="0" eb="2">
      <t>コウアツ</t>
    </rPh>
    <rPh sb="2" eb="4">
      <t>デンリョク</t>
    </rPh>
    <rPh sb="5" eb="6">
      <t>カタ</t>
    </rPh>
    <rPh sb="7" eb="10">
      <t>ジカンタイ</t>
    </rPh>
    <rPh sb="10" eb="11">
      <t>ベツ</t>
    </rPh>
    <rPh sb="11" eb="13">
      <t>リョウキン</t>
    </rPh>
    <phoneticPr fontId="2"/>
  </si>
  <si>
    <t>業務用電力A(一般)料金　（30kV）</t>
  </si>
  <si>
    <t>業務用電力A(一般)料金　（60kV）</t>
  </si>
  <si>
    <t>業務用電力B(時間帯別)料金　（30kV）</t>
  </si>
  <si>
    <t>業務用電力B(時間帯別)料金　（60kV）</t>
  </si>
  <si>
    <t>特別高圧電力A(一般)料金　（30kV）</t>
  </si>
  <si>
    <t>特別高圧電力A(一般)料金　（60kV）</t>
  </si>
  <si>
    <t>特別高圧電力B(時間帯別)料金　（30kV）</t>
  </si>
  <si>
    <t>特別高圧電力B(時間帯別)料金　（60kV）</t>
  </si>
  <si>
    <t>北海道電力</t>
    <rPh sb="0" eb="3">
      <t>ホッカイドウ</t>
    </rPh>
    <rPh sb="3" eb="5">
      <t>デンリョク</t>
    </rPh>
    <phoneticPr fontId="1"/>
  </si>
  <si>
    <t>高圧負荷率別契約L</t>
    <phoneticPr fontId="1"/>
  </si>
  <si>
    <t>【特別高圧・高圧・商業用】契約種別確認表</t>
    <phoneticPr fontId="1"/>
  </si>
  <si>
    <t>【特別高圧・高圧・商業用】電気需給契約 調査票</t>
    <phoneticPr fontId="1"/>
  </si>
  <si>
    <t>年</t>
    <rPh sb="0" eb="1">
      <t>ネン</t>
    </rPh>
    <phoneticPr fontId="13"/>
  </si>
  <si>
    <t>月</t>
    <rPh sb="0" eb="1">
      <t>ガツ</t>
    </rPh>
    <phoneticPr fontId="13"/>
  </si>
  <si>
    <t>日</t>
    <rPh sb="0" eb="1">
      <t>ヒ</t>
    </rPh>
    <phoneticPr fontId="13"/>
  </si>
  <si>
    <t>※ご記入いただきました情報は、お客様への電力販売のための手続きおよびお客様へのご連絡のためにのみ使用し、その他の目的で
　使用したり、無断で第三者へ提供することはございません。
　また、お客様の個人情報は、当社ホームページ記載の「個人情報保護方針」に則り、取り扱いをいたします。</t>
    <phoneticPr fontId="1"/>
  </si>
  <si>
    <t>代表者様</t>
    <rPh sb="0" eb="3">
      <t>ダイヒョウシャ</t>
    </rPh>
    <rPh sb="3" eb="4">
      <t>サマ</t>
    </rPh>
    <phoneticPr fontId="1"/>
  </si>
  <si>
    <t>ご住所</t>
    <rPh sb="1" eb="3">
      <t>ジュウショ</t>
    </rPh>
    <phoneticPr fontId="1"/>
  </si>
  <si>
    <t>〒</t>
    <phoneticPr fontId="14"/>
  </si>
  <si>
    <t>ー</t>
    <phoneticPr fontId="14"/>
  </si>
  <si>
    <t>役職名：</t>
    <rPh sb="0" eb="3">
      <t>ヤクショクメイ</t>
    </rPh>
    <phoneticPr fontId="15"/>
  </si>
  <si>
    <t>ご氏名：</t>
    <rPh sb="1" eb="3">
      <t>シメイ</t>
    </rPh>
    <phoneticPr fontId="15"/>
  </si>
  <si>
    <t>所属：</t>
    <rPh sb="0" eb="2">
      <t>ショゾク</t>
    </rPh>
    <phoneticPr fontId="15"/>
  </si>
  <si>
    <t>TEL：</t>
    <phoneticPr fontId="15"/>
  </si>
  <si>
    <t>ご担当者様
連絡先</t>
    <rPh sb="6" eb="9">
      <t>レンラクサキ</t>
    </rPh>
    <phoneticPr fontId="16"/>
  </si>
  <si>
    <t>２、現行契約情報</t>
    <rPh sb="2" eb="4">
      <t>ゲンコウ</t>
    </rPh>
    <rPh sb="4" eb="6">
      <t>ケイヤク</t>
    </rPh>
    <rPh sb="6" eb="8">
      <t>ジョウホウ</t>
    </rPh>
    <phoneticPr fontId="1"/>
  </si>
  <si>
    <t>需要場所情報</t>
    <rPh sb="0" eb="2">
      <t>ジュヨウ</t>
    </rPh>
    <rPh sb="2" eb="4">
      <t>バショ</t>
    </rPh>
    <rPh sb="4" eb="6">
      <t>ジョウホウ</t>
    </rPh>
    <phoneticPr fontId="1"/>
  </si>
  <si>
    <t>名称</t>
    <rPh sb="0" eb="2">
      <t>メイショウ</t>
    </rPh>
    <phoneticPr fontId="1"/>
  </si>
  <si>
    <t>住所</t>
    <rPh sb="0" eb="2">
      <t>ジュウショ</t>
    </rPh>
    <phoneticPr fontId="1"/>
  </si>
  <si>
    <t>エリア</t>
    <phoneticPr fontId="1"/>
  </si>
  <si>
    <t>東京電力</t>
  </si>
  <si>
    <t>所轄電力会社エリア</t>
    <phoneticPr fontId="1"/>
  </si>
  <si>
    <t>契約種別</t>
    <rPh sb="0" eb="2">
      <t>ケイヤク</t>
    </rPh>
    <rPh sb="2" eb="4">
      <t>シュベツ</t>
    </rPh>
    <phoneticPr fontId="1"/>
  </si>
  <si>
    <t>業種</t>
    <rPh sb="0" eb="2">
      <t>ギョウシュ</t>
    </rPh>
    <phoneticPr fontId="1"/>
  </si>
  <si>
    <t>イベントホール</t>
  </si>
  <si>
    <t>オフィス</t>
  </si>
  <si>
    <t>オフィスビル</t>
  </si>
  <si>
    <t>ガソリンスタンド</t>
  </si>
  <si>
    <t>コンビニ</t>
  </si>
  <si>
    <t>スポーツジム</t>
  </si>
  <si>
    <t>スーパー</t>
  </si>
  <si>
    <t>カーディーラー</t>
  </si>
  <si>
    <t>ドラッグストア</t>
  </si>
  <si>
    <t>ホームセンター</t>
  </si>
  <si>
    <t>マンション</t>
  </si>
  <si>
    <t>ゲームセンター</t>
  </si>
  <si>
    <t>ショッピングモール</t>
  </si>
  <si>
    <t>ｋW</t>
    <phoneticPr fontId="1"/>
  </si>
  <si>
    <t>V</t>
    <phoneticPr fontId="1"/>
  </si>
  <si>
    <t>供給電圧</t>
    <phoneticPr fontId="1"/>
  </si>
  <si>
    <t>既存の年間割引金額</t>
    <phoneticPr fontId="1"/>
  </si>
  <si>
    <t>代表取締役社長</t>
    <rPh sb="0" eb="7">
      <t>ダイヒョウトリシマリヤクシャチョウ</t>
    </rPh>
    <phoneticPr fontId="1"/>
  </si>
  <si>
    <t>期間（直近12ヶ月）</t>
    <rPh sb="0" eb="2">
      <t>キカン</t>
    </rPh>
    <phoneticPr fontId="1"/>
  </si>
  <si>
    <t>～</t>
    <phoneticPr fontId="1"/>
  </si>
  <si>
    <t>年</t>
    <rPh sb="0" eb="1">
      <t>ネン</t>
    </rPh>
    <phoneticPr fontId="1"/>
  </si>
  <si>
    <t>月</t>
    <rPh sb="0" eb="1">
      <t>ガツ</t>
    </rPh>
    <phoneticPr fontId="1"/>
  </si>
  <si>
    <t>４、現行料金単価</t>
    <rPh sb="2" eb="4">
      <t>ゲンコウ</t>
    </rPh>
    <rPh sb="4" eb="6">
      <t>リョウキン</t>
    </rPh>
    <rPh sb="6" eb="8">
      <t>タンカ</t>
    </rPh>
    <phoneticPr fontId="1"/>
  </si>
  <si>
    <t>基本料金単価</t>
    <phoneticPr fontId="1"/>
  </si>
  <si>
    <t>円 / ｋW</t>
    <rPh sb="0" eb="1">
      <t>エン</t>
    </rPh>
    <phoneticPr fontId="1"/>
  </si>
  <si>
    <t>電力料金単価</t>
    <phoneticPr fontId="1"/>
  </si>
  <si>
    <t>円 / kWh</t>
    <phoneticPr fontId="1"/>
  </si>
  <si>
    <t>夏季</t>
    <rPh sb="0" eb="2">
      <t>カキ</t>
    </rPh>
    <phoneticPr fontId="1"/>
  </si>
  <si>
    <t>他季</t>
    <rPh sb="0" eb="1">
      <t>タ</t>
    </rPh>
    <rPh sb="1" eb="2">
      <t>キ</t>
    </rPh>
    <phoneticPr fontId="1"/>
  </si>
  <si>
    <t>第1段階</t>
    <phoneticPr fontId="1"/>
  </si>
  <si>
    <t>第2段階</t>
    <phoneticPr fontId="1"/>
  </si>
  <si>
    <t>第3段階</t>
    <phoneticPr fontId="1"/>
  </si>
  <si>
    <t>第4段階</t>
    <phoneticPr fontId="1"/>
  </si>
  <si>
    <t>負荷率別契約</t>
    <rPh sb="0" eb="2">
      <t>フカ</t>
    </rPh>
    <rPh sb="2" eb="3">
      <t>リツ</t>
    </rPh>
    <rPh sb="3" eb="4">
      <t>ベツ</t>
    </rPh>
    <rPh sb="4" eb="6">
      <t>ケイヤク</t>
    </rPh>
    <phoneticPr fontId="1"/>
  </si>
  <si>
    <t>■お見積り依頼件数</t>
    <rPh sb="2" eb="4">
      <t>ミツモ</t>
    </rPh>
    <rPh sb="5" eb="7">
      <t>イライ</t>
    </rPh>
    <rPh sb="7" eb="9">
      <t>ケンスウ</t>
    </rPh>
    <phoneticPr fontId="1"/>
  </si>
  <si>
    <t>常時供給電力</t>
    <phoneticPr fontId="1"/>
  </si>
  <si>
    <t xml:space="preserve">ご名義 </t>
    <rPh sb="1" eb="3">
      <t>メイギ</t>
    </rPh>
    <phoneticPr fontId="1"/>
  </si>
  <si>
    <t>kWh</t>
  </si>
  <si>
    <t>円</t>
    <phoneticPr fontId="1"/>
  </si>
  <si>
    <t>使用電力量
・
電気料金</t>
    <rPh sb="8" eb="10">
      <t>デンキ</t>
    </rPh>
    <rPh sb="10" eb="12">
      <t>リョウキン</t>
    </rPh>
    <phoneticPr fontId="1"/>
  </si>
  <si>
    <t>常時供給電力</t>
    <rPh sb="0" eb="2">
      <t>ジョウジ</t>
    </rPh>
    <rPh sb="2" eb="4">
      <t>キョウキュウ</t>
    </rPh>
    <rPh sb="4" eb="6">
      <t>デンリョク</t>
    </rPh>
    <phoneticPr fontId="1"/>
  </si>
  <si>
    <t>自家発補給電力</t>
    <rPh sb="5" eb="7">
      <t>デンリョク</t>
    </rPh>
    <phoneticPr fontId="1"/>
  </si>
  <si>
    <t>　　</t>
    <phoneticPr fontId="1"/>
  </si>
  <si>
    <t>３、月別使用電力量（kWh）・　月別電気料金（円）</t>
    <rPh sb="2" eb="4">
      <t>ツキベツ</t>
    </rPh>
    <rPh sb="4" eb="6">
      <t>シヨウ</t>
    </rPh>
    <rPh sb="6" eb="8">
      <t>デンリョク</t>
    </rPh>
    <rPh sb="8" eb="9">
      <t>リョウ</t>
    </rPh>
    <rPh sb="16" eb="18">
      <t>ツキベツ</t>
    </rPh>
    <rPh sb="18" eb="20">
      <t>デンキ</t>
    </rPh>
    <rPh sb="20" eb="22">
      <t>リョウキン</t>
    </rPh>
    <rPh sb="23" eb="24">
      <t>エン</t>
    </rPh>
    <phoneticPr fontId="1"/>
  </si>
  <si>
    <t>負荷率</t>
    <rPh sb="0" eb="2">
      <t>フカ</t>
    </rPh>
    <rPh sb="2" eb="3">
      <t>リツ</t>
    </rPh>
    <phoneticPr fontId="39"/>
  </si>
  <si>
    <t>電気料金</t>
    <rPh sb="0" eb="2">
      <t>デンキ</t>
    </rPh>
    <rPh sb="2" eb="4">
      <t>リョウキン</t>
    </rPh>
    <phoneticPr fontId="39"/>
  </si>
  <si>
    <t>No.</t>
    <phoneticPr fontId="39"/>
  </si>
  <si>
    <t>年間合計</t>
    <rPh sb="0" eb="2">
      <t>ネンカン</t>
    </rPh>
    <rPh sb="2" eb="4">
      <t>ゴウケイ</t>
    </rPh>
    <phoneticPr fontId="1"/>
  </si>
  <si>
    <t>kWh</t>
    <phoneticPr fontId="1"/>
  </si>
  <si>
    <t>円</t>
    <rPh sb="0" eb="1">
      <t>エン</t>
    </rPh>
    <phoneticPr fontId="1"/>
  </si>
  <si>
    <t>需要場所名称</t>
    <rPh sb="0" eb="2">
      <t>ジュヨウ</t>
    </rPh>
    <rPh sb="2" eb="4">
      <t>バショ</t>
    </rPh>
    <rPh sb="4" eb="6">
      <t>メイショウ</t>
    </rPh>
    <phoneticPr fontId="39"/>
  </si>
  <si>
    <t>年間割引金額</t>
    <phoneticPr fontId="39"/>
  </si>
  <si>
    <t>-</t>
    <phoneticPr fontId="39"/>
  </si>
  <si>
    <t>１、お客様情報</t>
    <rPh sb="5" eb="7">
      <t>ジョウホウ</t>
    </rPh>
    <phoneticPr fontId="1"/>
  </si>
  <si>
    <t>コンビニ</t>
    <phoneticPr fontId="1"/>
  </si>
  <si>
    <t>←色のついている箇所は該当する場合のみご記入ください。</t>
    <phoneticPr fontId="1"/>
  </si>
  <si>
    <t>←プルダウンから選択してください。</t>
    <rPh sb="8" eb="10">
      <t>センタク</t>
    </rPh>
    <phoneticPr fontId="1"/>
  </si>
  <si>
    <t>←　需要場所を複数お持ちの場合は地点数をご記入ください</t>
    <phoneticPr fontId="39"/>
  </si>
  <si>
    <t>件</t>
    <rPh sb="0" eb="1">
      <t>ケン</t>
    </rPh>
    <phoneticPr fontId="1"/>
  </si>
  <si>
    <t>件</t>
    <rPh sb="0" eb="1">
      <t>ケン</t>
    </rPh>
    <phoneticPr fontId="39"/>
  </si>
  <si>
    <t>事業者名</t>
    <rPh sb="0" eb="3">
      <t>ジギョウシャ</t>
    </rPh>
    <rPh sb="3" eb="4">
      <t>メイ</t>
    </rPh>
    <phoneticPr fontId="39"/>
  </si>
  <si>
    <t>フリガナ</t>
  </si>
  <si>
    <t>株式会社エコスタイル</t>
    <rPh sb="0" eb="4">
      <t>ｋ</t>
    </rPh>
    <phoneticPr fontId="39"/>
  </si>
  <si>
    <t>カブシキガイシャエコスタイル</t>
  </si>
  <si>
    <t>●●　▲▲</t>
  </si>
  <si>
    <t>東京都千代田区1234-5678</t>
    <rPh sb="0" eb="3">
      <t>トウキョウト</t>
    </rPh>
    <rPh sb="3" eb="7">
      <t>チヨダク</t>
    </rPh>
    <phoneticPr fontId="1"/>
  </si>
  <si>
    <t>■■部</t>
    <rPh sb="2" eb="3">
      <t>ブ</t>
    </rPh>
    <phoneticPr fontId="1"/>
  </si>
  <si>
    <t>○○　△△</t>
  </si>
  <si>
    <t>01-2345-6789</t>
  </si>
  <si>
    <t>●●ビルディング</t>
  </si>
  <si>
    <t>現契約電力会社</t>
    <rPh sb="0" eb="1">
      <t>ゲン</t>
    </rPh>
    <rPh sb="1" eb="3">
      <t>ケイヤク</t>
    </rPh>
    <rPh sb="3" eb="5">
      <t>デンリョク</t>
    </rPh>
    <rPh sb="5" eb="7">
      <t>ガイシャ</t>
    </rPh>
    <phoneticPr fontId="1"/>
  </si>
  <si>
    <t>○○電力会社</t>
    <rPh sb="2" eb="4">
      <t>デンリョク</t>
    </rPh>
    <rPh sb="4" eb="6">
      <t>ガイシャ</t>
    </rPh>
    <phoneticPr fontId="39"/>
  </si>
  <si>
    <t>備考</t>
    <rPh sb="0" eb="2">
      <t>ビコウ</t>
    </rPh>
    <phoneticPr fontId="1"/>
  </si>
  <si>
    <t>特にありません</t>
    <rPh sb="0" eb="1">
      <t>トク</t>
    </rPh>
    <phoneticPr fontId="39"/>
  </si>
  <si>
    <t>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</si>
</sst>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_);[Red]\(&quot;¥&quot;#,##0\)"/>
    <numFmt numFmtId="177" formatCode="0.0%"/>
    <numFmt numFmtId="178" formatCode="General\k\W"/>
  </numFmts>
  <fonts count="4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indexed="17"/>
      <name val="ＭＳ Ｐゴシック"/>
      <family val="3"/>
      <charset val="128"/>
    </font>
    <font>
      <sz val="10"/>
      <name val="Meiryo UI"/>
      <family val="3"/>
      <charset val="128"/>
    </font>
    <font>
      <sz val="11"/>
      <name val="Meiryo UI"/>
      <family val="3"/>
      <charset val="128"/>
    </font>
    <font>
      <b/>
      <u/>
      <sz val="20"/>
      <color indexed="13"/>
      <name val="Meiryo UI"/>
      <family val="3"/>
      <charset val="128"/>
    </font>
    <font>
      <sz val="8"/>
      <name val="Meiryo UI"/>
      <family val="3"/>
      <charset val="128"/>
    </font>
    <font>
      <b/>
      <sz val="15"/>
      <name val="游ゴシック"/>
      <family val="3"/>
      <charset val="128"/>
    </font>
    <font>
      <sz val="8"/>
      <name val="游ゴシック"/>
      <family val="3"/>
      <charset val="128"/>
    </font>
    <font>
      <sz val="10"/>
      <name val="游ゴシック"/>
      <family val="3"/>
      <charset val="128"/>
    </font>
    <font>
      <sz val="9"/>
      <name val="游ゴシック"/>
      <family val="3"/>
      <charset val="128"/>
    </font>
    <font>
      <sz val="6"/>
      <name val="Meiryo UI"/>
      <family val="3"/>
      <charset val="128"/>
    </font>
    <font>
      <sz val="6"/>
      <name val="ＭＳ Ｐゴシック"/>
      <family val="3"/>
      <charset val="128"/>
    </font>
    <font>
      <sz val="6"/>
      <name val="Meiryo UI"/>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8"/>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8"/>
      <color theme="1"/>
      <name val="ＭＳ Ｐ明朝"/>
      <family val="1"/>
      <charset val="128"/>
    </font>
    <font>
      <b/>
      <sz val="9"/>
      <color theme="1"/>
      <name val="ＭＳ Ｐゴシック"/>
      <family val="3"/>
      <charset val="128"/>
      <scheme val="minor"/>
    </font>
    <font>
      <sz val="10"/>
      <color theme="0"/>
      <name val="Meiryo UI"/>
      <family val="3"/>
      <charset val="128"/>
    </font>
    <font>
      <sz val="11"/>
      <color theme="1"/>
      <name val="游ゴシック"/>
      <family val="3"/>
      <charset val="128"/>
    </font>
    <font>
      <sz val="8"/>
      <color theme="1"/>
      <name val="游ゴシック"/>
      <family val="3"/>
      <charset val="128"/>
    </font>
    <font>
      <sz val="9"/>
      <color theme="1"/>
      <name val="游ゴシック"/>
      <family val="3"/>
      <charset val="128"/>
    </font>
    <font>
      <b/>
      <sz val="11"/>
      <color theme="1"/>
      <name val="游ゴシック"/>
      <family val="3"/>
      <charset val="128"/>
    </font>
    <font>
      <sz val="9"/>
      <color rgb="FFFF0000"/>
      <name val="游ゴシック"/>
      <family val="3"/>
      <charset val="128"/>
    </font>
    <font>
      <sz val="10"/>
      <color theme="0"/>
      <name val="游ゴシック"/>
      <family val="3"/>
      <charset val="128"/>
    </font>
    <font>
      <sz val="10"/>
      <color theme="1"/>
      <name val="游ゴシック"/>
      <family val="3"/>
      <charset val="128"/>
    </font>
    <font>
      <b/>
      <sz val="9"/>
      <color theme="1"/>
      <name val="游ゴシック"/>
      <family val="3"/>
      <charset val="128"/>
    </font>
    <font>
      <b/>
      <sz val="10"/>
      <color theme="1"/>
      <name val="游ゴシック"/>
      <family val="3"/>
      <charset val="128"/>
    </font>
    <font>
      <b/>
      <sz val="14"/>
      <color theme="1"/>
      <name val="游ゴシック"/>
      <family val="3"/>
      <charset val="128"/>
    </font>
    <font>
      <b/>
      <sz val="16"/>
      <color theme="1"/>
      <name val="ＭＳ Ｐゴシック"/>
      <family val="3"/>
      <charset val="128"/>
      <scheme val="minor"/>
    </font>
    <font>
      <sz val="11"/>
      <color rgb="FFFF0000"/>
      <name val="游ゴシック"/>
      <family val="3"/>
      <charset val="128"/>
    </font>
    <font>
      <sz val="6"/>
      <name val="ＭＳ Ｐゴシック"/>
      <family val="3"/>
      <charset val="128"/>
      <scheme val="minor"/>
    </font>
    <font>
      <sz val="10"/>
      <color theme="0" tint="-0.34998626667073579"/>
      <name val="游ゴシック"/>
      <family val="3"/>
      <charset val="128"/>
    </font>
    <font>
      <sz val="10"/>
      <color rgb="FFFF0000"/>
      <name val="游ゴシック"/>
      <family val="3"/>
      <charset val="128"/>
    </font>
    <font>
      <sz val="8"/>
      <color rgb="FFFF0000"/>
      <name val="游ゴシック"/>
      <family val="3"/>
      <charset val="128"/>
    </font>
    <font>
      <b/>
      <sz val="9"/>
      <color rgb="FFFF0000"/>
      <name val="游ゴシック"/>
      <family val="3"/>
      <charset val="128"/>
    </font>
  </fonts>
  <fills count="7">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hair">
        <color indexed="64"/>
      </top>
      <bottom style="hair">
        <color theme="0" tint="-0.34998626667073579"/>
      </bottom>
      <diagonal/>
    </border>
    <border>
      <left style="hair">
        <color indexed="64"/>
      </left>
      <right/>
      <top style="hair">
        <color indexed="64"/>
      </top>
      <bottom style="hair">
        <color theme="0" tint="-0.34998626667073579"/>
      </bottom>
      <diagonal/>
    </border>
    <border>
      <left/>
      <right style="hair">
        <color indexed="64"/>
      </right>
      <top style="hair">
        <color indexed="64"/>
      </top>
      <bottom style="hair">
        <color theme="0" tint="-0.34998626667073579"/>
      </bottom>
      <diagonal/>
    </border>
    <border>
      <left style="hair">
        <color indexed="64"/>
      </left>
      <right style="hair">
        <color indexed="64"/>
      </right>
      <top style="hair">
        <color theme="0" tint="-0.34998626667073579"/>
      </top>
      <bottom style="hair">
        <color indexed="64"/>
      </bottom>
      <diagonal/>
    </border>
    <border>
      <left style="hair">
        <color indexed="64"/>
      </left>
      <right/>
      <top style="hair">
        <color theme="0" tint="-0.34998626667073579"/>
      </top>
      <bottom style="hair">
        <color indexed="64"/>
      </bottom>
      <diagonal/>
    </border>
    <border>
      <left/>
      <right style="hair">
        <color indexed="64"/>
      </right>
      <top style="hair">
        <color theme="0" tint="-0.34998626667073579"/>
      </top>
      <bottom style="hair">
        <color indexed="64"/>
      </bottom>
      <diagonal/>
    </border>
    <border>
      <left/>
      <right style="thin">
        <color indexed="64"/>
      </right>
      <top style="hair">
        <color indexed="64"/>
      </top>
      <bottom style="hair">
        <color theme="0" tint="-0.34998626667073579"/>
      </bottom>
      <diagonal/>
    </border>
    <border>
      <left/>
      <right style="thin">
        <color indexed="64"/>
      </right>
      <top style="hair">
        <color theme="0" tint="-0.34998626667073579"/>
      </top>
      <bottom style="hair">
        <color indexed="64"/>
      </bottom>
      <diagonal/>
    </border>
    <border>
      <left style="hair">
        <color indexed="64"/>
      </left>
      <right style="hair">
        <color indexed="64"/>
      </right>
      <top style="hair">
        <color theme="0" tint="-0.34998626667073579"/>
      </top>
      <bottom style="thin">
        <color indexed="64"/>
      </bottom>
      <diagonal/>
    </border>
    <border>
      <left style="hair">
        <color indexed="64"/>
      </left>
      <right/>
      <top style="hair">
        <color theme="0" tint="-0.34998626667073579"/>
      </top>
      <bottom style="thin">
        <color indexed="64"/>
      </bottom>
      <diagonal/>
    </border>
    <border>
      <left/>
      <right style="hair">
        <color indexed="64"/>
      </right>
      <top style="hair">
        <color theme="0" tint="-0.34998626667073579"/>
      </top>
      <bottom style="thin">
        <color indexed="64"/>
      </bottom>
      <diagonal/>
    </border>
    <border>
      <left/>
      <right style="thin">
        <color indexed="64"/>
      </right>
      <top style="hair">
        <color theme="0" tint="-0.34998626667073579"/>
      </top>
      <bottom style="thin">
        <color indexed="64"/>
      </bottom>
      <diagonal/>
    </border>
    <border>
      <left style="hair">
        <color indexed="64"/>
      </left>
      <right/>
      <top/>
      <bottom/>
      <diagonal/>
    </border>
    <border>
      <left style="hair">
        <color indexed="64"/>
      </left>
      <right/>
      <top/>
      <bottom style="thin">
        <color indexed="64"/>
      </bottom>
      <diagonal/>
    </border>
    <border>
      <left/>
      <right/>
      <top style="hair">
        <color theme="0" tint="-0.34998626667073579"/>
      </top>
      <bottom style="hair">
        <color indexed="64"/>
      </bottom>
      <diagonal/>
    </border>
    <border>
      <left style="thin">
        <color indexed="64"/>
      </left>
      <right/>
      <top style="hair">
        <color indexed="64"/>
      </top>
      <bottom style="thin">
        <color indexed="64"/>
      </bottom>
      <diagonal/>
    </border>
  </borders>
  <cellStyleXfs count="7">
    <xf numFmtId="0" fontId="0" fillId="0" borderId="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17" fillId="0" borderId="0">
      <alignment vertical="center"/>
    </xf>
  </cellStyleXfs>
  <cellXfs count="443">
    <xf numFmtId="0" fontId="0" fillId="0" borderId="0" xfId="0">
      <alignment vertical="center"/>
    </xf>
    <xf numFmtId="0" fontId="17" fillId="0" borderId="0" xfId="6">
      <alignment vertical="center"/>
    </xf>
    <xf numFmtId="0" fontId="17" fillId="0" borderId="0" xfId="6" applyFill="1" applyBorder="1">
      <alignment vertical="center"/>
    </xf>
    <xf numFmtId="49" fontId="19" fillId="0" borderId="0" xfId="6" applyNumberFormat="1" applyFont="1" applyFill="1" applyBorder="1" applyAlignment="1">
      <alignment vertical="center" wrapText="1"/>
    </xf>
    <xf numFmtId="0" fontId="20" fillId="0" borderId="0" xfId="6" applyFont="1">
      <alignment vertical="center"/>
    </xf>
    <xf numFmtId="0" fontId="20" fillId="0" borderId="0" xfId="6" applyFont="1" applyFill="1" applyBorder="1" applyAlignment="1">
      <alignment vertical="center" shrinkToFit="1"/>
    </xf>
    <xf numFmtId="49" fontId="21" fillId="0" borderId="0" xfId="6" applyNumberFormat="1" applyFont="1" applyFill="1" applyBorder="1" applyAlignment="1">
      <alignment vertical="center" wrapText="1"/>
    </xf>
    <xf numFmtId="0" fontId="22" fillId="0" borderId="0" xfId="6" applyFont="1" applyFill="1" applyBorder="1" applyAlignment="1">
      <alignment vertical="center"/>
    </xf>
    <xf numFmtId="0" fontId="23" fillId="0" borderId="0" xfId="6" applyFont="1" applyFill="1" applyBorder="1" applyAlignment="1">
      <alignment vertical="center"/>
    </xf>
    <xf numFmtId="0" fontId="23" fillId="0" borderId="0" xfId="6" applyFont="1" applyFill="1" applyBorder="1" applyAlignment="1">
      <alignment vertical="center" wrapText="1"/>
    </xf>
    <xf numFmtId="0" fontId="20" fillId="0" borderId="0" xfId="6" applyFont="1" applyFill="1" applyBorder="1" applyAlignment="1">
      <alignment vertical="center"/>
    </xf>
    <xf numFmtId="0" fontId="18" fillId="0" borderId="0" xfId="6" applyFont="1" applyFill="1" applyBorder="1" applyAlignment="1">
      <alignment vertical="center" shrinkToFit="1"/>
    </xf>
    <xf numFmtId="49" fontId="23" fillId="2" borderId="0" xfId="6" applyNumberFormat="1" applyFont="1" applyFill="1" applyBorder="1" applyAlignment="1">
      <alignment vertical="center" wrapText="1"/>
    </xf>
    <xf numFmtId="0" fontId="5" fillId="0" borderId="0" xfId="5"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5" fillId="0" borderId="0" xfId="6" applyFont="1" applyFill="1" applyBorder="1" applyAlignment="1">
      <alignment vertical="center"/>
    </xf>
    <xf numFmtId="49" fontId="23" fillId="0" borderId="0" xfId="6" applyNumberFormat="1" applyFont="1" applyFill="1" applyBorder="1" applyAlignment="1">
      <alignment vertical="center" wrapText="1"/>
    </xf>
    <xf numFmtId="0" fontId="20" fillId="0" borderId="0" xfId="6" applyFont="1" applyFill="1" applyBorder="1">
      <alignment vertical="center"/>
    </xf>
    <xf numFmtId="0" fontId="26" fillId="0" borderId="0" xfId="5" applyFont="1" applyFill="1" applyBorder="1" applyAlignment="1">
      <alignment vertical="center"/>
    </xf>
    <xf numFmtId="0" fontId="17" fillId="0" borderId="0" xfId="6" applyFill="1" applyBorder="1" applyAlignment="1">
      <alignment horizontal="center" vertical="center" wrapText="1"/>
    </xf>
    <xf numFmtId="0" fontId="17" fillId="0" borderId="0" xfId="6" applyFill="1" applyBorder="1" applyAlignment="1">
      <alignment horizontal="center" vertical="center"/>
    </xf>
    <xf numFmtId="0" fontId="8" fillId="3" borderId="1" xfId="5" applyFont="1" applyFill="1" applyBorder="1" applyAlignment="1">
      <alignment horizontal="center" vertical="center"/>
    </xf>
    <xf numFmtId="0" fontId="8" fillId="0" borderId="2" xfId="5" applyFont="1" applyFill="1" applyBorder="1" applyAlignment="1">
      <alignment horizontal="center" vertical="center"/>
    </xf>
    <xf numFmtId="0" fontId="8" fillId="3" borderId="2" xfId="5" applyFont="1" applyFill="1" applyBorder="1" applyAlignment="1">
      <alignment horizontal="center" vertical="center"/>
    </xf>
    <xf numFmtId="0" fontId="8" fillId="3" borderId="3" xfId="5" applyFont="1" applyFill="1" applyBorder="1" applyAlignment="1">
      <alignment horizontal="center" vertical="center"/>
    </xf>
    <xf numFmtId="0" fontId="8" fillId="3" borderId="2"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3" xfId="5" applyFont="1" applyFill="1" applyBorder="1" applyAlignment="1">
      <alignment horizontal="center" vertical="center"/>
    </xf>
    <xf numFmtId="0" fontId="8" fillId="0" borderId="1" xfId="5" applyFont="1" applyFill="1" applyBorder="1" applyAlignment="1">
      <alignment horizontal="center" vertical="center"/>
    </xf>
    <xf numFmtId="0" fontId="5" fillId="0" borderId="0" xfId="5" applyFont="1" applyFill="1" applyBorder="1" applyAlignment="1">
      <alignment horizontal="left" vertical="center"/>
    </xf>
    <xf numFmtId="0" fontId="8" fillId="0" borderId="0" xfId="5" applyFont="1" applyFill="1" applyBorder="1" applyAlignment="1">
      <alignment vertical="center"/>
    </xf>
    <xf numFmtId="0" fontId="8" fillId="0" borderId="0" xfId="5" applyFont="1" applyFill="1" applyBorder="1" applyAlignment="1">
      <alignment horizontal="center" vertical="center"/>
    </xf>
    <xf numFmtId="0" fontId="8" fillId="3" borderId="6" xfId="5" applyFont="1" applyFill="1" applyBorder="1" applyAlignment="1">
      <alignment horizontal="center" vertical="center"/>
    </xf>
    <xf numFmtId="0" fontId="8" fillId="0" borderId="6" xfId="5" applyFont="1" applyFill="1" applyBorder="1" applyAlignment="1">
      <alignment horizontal="center" vertical="center"/>
    </xf>
    <xf numFmtId="0" fontId="8" fillId="3" borderId="6" xfId="4" applyFont="1" applyFill="1" applyBorder="1" applyAlignment="1">
      <alignment horizontal="center" vertical="center"/>
    </xf>
    <xf numFmtId="0" fontId="27" fillId="3" borderId="0" xfId="0" applyFont="1" applyFill="1">
      <alignment vertical="center"/>
    </xf>
    <xf numFmtId="0" fontId="27" fillId="3" borderId="0" xfId="6" applyFont="1" applyFill="1" applyBorder="1">
      <alignment vertical="center"/>
    </xf>
    <xf numFmtId="0" fontId="27" fillId="3" borderId="0" xfId="6" applyFont="1" applyFill="1" applyBorder="1" applyAlignment="1">
      <alignment horizontal="center" vertical="center"/>
    </xf>
    <xf numFmtId="0" fontId="27" fillId="3" borderId="0" xfId="6" applyFont="1" applyFill="1">
      <alignment vertical="center"/>
    </xf>
    <xf numFmtId="0" fontId="33" fillId="3" borderId="0" xfId="0" applyFont="1" applyFill="1" applyBorder="1" applyAlignment="1">
      <alignment horizontal="right" vertical="center"/>
    </xf>
    <xf numFmtId="0" fontId="17" fillId="0" borderId="0" xfId="6" applyFont="1" applyAlignment="1">
      <alignment horizontal="center" vertical="center"/>
    </xf>
    <xf numFmtId="0" fontId="17" fillId="0" borderId="0" xfId="6" applyAlignment="1">
      <alignment horizontal="left" vertical="center"/>
    </xf>
    <xf numFmtId="0" fontId="17" fillId="0" borderId="0" xfId="6" applyFont="1">
      <alignment vertical="center"/>
    </xf>
    <xf numFmtId="0" fontId="27" fillId="3" borderId="0" xfId="0" applyFont="1" applyFill="1" applyAlignment="1"/>
    <xf numFmtId="0" fontId="29" fillId="3" borderId="9" xfId="0" applyFont="1" applyFill="1" applyBorder="1" applyAlignment="1">
      <alignment horizontal="left" vertical="center"/>
    </xf>
    <xf numFmtId="0" fontId="29" fillId="3" borderId="10" xfId="0" applyFont="1" applyFill="1" applyBorder="1" applyAlignment="1">
      <alignment horizontal="left" vertical="center"/>
    </xf>
    <xf numFmtId="0" fontId="29"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9" fillId="3" borderId="0" xfId="6" applyFont="1" applyFill="1" applyAlignment="1">
      <alignment vertical="center"/>
    </xf>
    <xf numFmtId="49" fontId="10" fillId="3" borderId="0" xfId="6" applyNumberFormat="1" applyFont="1" applyFill="1" applyBorder="1" applyAlignment="1">
      <alignment vertical="center" wrapText="1"/>
    </xf>
    <xf numFmtId="0" fontId="11" fillId="3" borderId="0" xfId="5" applyFont="1" applyFill="1" applyBorder="1" applyAlignment="1">
      <alignment vertical="center"/>
    </xf>
    <xf numFmtId="0" fontId="28" fillId="3" borderId="0" xfId="0" applyFont="1" applyFill="1" applyBorder="1" applyAlignment="1">
      <alignment vertical="center" wrapText="1"/>
    </xf>
    <xf numFmtId="0" fontId="29" fillId="3" borderId="0" xfId="6" applyFont="1" applyFill="1" applyBorder="1" applyAlignment="1">
      <alignment vertical="center" shrinkToFit="1"/>
    </xf>
    <xf numFmtId="0" fontId="30" fillId="3" borderId="0" xfId="6" applyFont="1" applyFill="1" applyBorder="1" applyAlignment="1">
      <alignment vertical="center" shrinkToFit="1"/>
    </xf>
    <xf numFmtId="0" fontId="29" fillId="3" borderId="0" xfId="6" applyFont="1" applyFill="1" applyBorder="1">
      <alignment vertical="center"/>
    </xf>
    <xf numFmtId="0" fontId="29" fillId="3" borderId="0" xfId="6" applyFont="1" applyFill="1">
      <alignment vertical="center"/>
    </xf>
    <xf numFmtId="0" fontId="29" fillId="3" borderId="0" xfId="6" applyFont="1" applyFill="1" applyBorder="1" applyAlignment="1">
      <alignment vertical="center"/>
    </xf>
    <xf numFmtId="0" fontId="28" fillId="3" borderId="0" xfId="0" applyFont="1" applyFill="1" applyBorder="1" applyAlignment="1">
      <alignment vertical="center"/>
    </xf>
    <xf numFmtId="0" fontId="31" fillId="3" borderId="0" xfId="6" applyFont="1" applyFill="1" applyBorder="1" applyAlignment="1">
      <alignment vertical="center"/>
    </xf>
    <xf numFmtId="0" fontId="32" fillId="3" borderId="0" xfId="5" applyFont="1" applyFill="1" applyBorder="1" applyAlignment="1">
      <alignment vertical="center"/>
    </xf>
    <xf numFmtId="0" fontId="28" fillId="3" borderId="0" xfId="0" applyFont="1" applyFill="1" applyBorder="1" applyAlignment="1">
      <alignment horizontal="center" vertical="center"/>
    </xf>
    <xf numFmtId="0" fontId="12" fillId="3" borderId="0" xfId="6" applyFont="1" applyFill="1" applyBorder="1" applyAlignment="1">
      <alignment horizontal="center" vertical="center"/>
    </xf>
    <xf numFmtId="0" fontId="11" fillId="3" borderId="0" xfId="5" applyFont="1" applyFill="1" applyBorder="1" applyAlignment="1">
      <alignment horizontal="center" vertical="center"/>
    </xf>
    <xf numFmtId="0" fontId="27" fillId="3" borderId="0" xfId="6" applyFont="1" applyFill="1" applyAlignment="1">
      <alignment horizontal="center" vertical="center"/>
    </xf>
    <xf numFmtId="0" fontId="29" fillId="3" borderId="20" xfId="0" applyFont="1" applyFill="1" applyBorder="1" applyAlignment="1">
      <alignment horizontal="center" vertical="center" shrinkToFit="1"/>
    </xf>
    <xf numFmtId="0" fontId="29" fillId="3" borderId="12" xfId="0" applyFont="1" applyFill="1" applyBorder="1" applyAlignment="1">
      <alignment horizontal="center" vertical="center" shrinkToFit="1"/>
    </xf>
    <xf numFmtId="0" fontId="29" fillId="3" borderId="36" xfId="0" applyFont="1" applyFill="1" applyBorder="1" applyAlignment="1">
      <alignment horizontal="center" vertical="center" shrinkToFit="1"/>
    </xf>
    <xf numFmtId="0" fontId="28" fillId="3" borderId="69" xfId="0" applyFont="1" applyFill="1" applyBorder="1" applyAlignment="1">
      <alignment horizontal="center" vertical="center"/>
    </xf>
    <xf numFmtId="0" fontId="28" fillId="3" borderId="72" xfId="0" applyFont="1" applyFill="1" applyBorder="1" applyAlignment="1">
      <alignment horizontal="center" vertical="center"/>
    </xf>
    <xf numFmtId="0" fontId="28" fillId="3" borderId="77" xfId="0" applyFont="1" applyFill="1" applyBorder="1" applyAlignment="1">
      <alignment horizontal="center" vertical="center"/>
    </xf>
    <xf numFmtId="0" fontId="28" fillId="3" borderId="73" xfId="0" applyFont="1" applyFill="1" applyBorder="1" applyAlignment="1">
      <alignment horizontal="center" vertical="center"/>
    </xf>
    <xf numFmtId="0" fontId="28" fillId="3" borderId="74" xfId="0" applyFont="1" applyFill="1" applyBorder="1" applyAlignment="1">
      <alignment horizontal="center" vertical="center"/>
    </xf>
    <xf numFmtId="0" fontId="28" fillId="3" borderId="78" xfId="0" applyFont="1" applyFill="1" applyBorder="1" applyAlignment="1">
      <alignment horizontal="center" vertical="center"/>
    </xf>
    <xf numFmtId="0" fontId="27" fillId="0" borderId="0" xfId="0" applyFont="1">
      <alignment vertical="center"/>
    </xf>
    <xf numFmtId="0" fontId="27" fillId="0" borderId="0" xfId="0" applyFont="1" applyAlignment="1">
      <alignment horizontal="center" vertical="center"/>
    </xf>
    <xf numFmtId="0" fontId="27" fillId="0" borderId="0" xfId="0" applyFont="1" applyAlignment="1">
      <alignment horizontal="center" vertical="center" shrinkToFit="1"/>
    </xf>
    <xf numFmtId="6" fontId="27" fillId="0" borderId="0" xfId="2" applyNumberFormat="1" applyFont="1" applyAlignment="1">
      <alignment horizontal="center" vertical="center"/>
    </xf>
    <xf numFmtId="176" fontId="27" fillId="0" borderId="0" xfId="0" applyNumberFormat="1" applyFont="1" applyAlignment="1">
      <alignment horizontal="center" vertical="center"/>
    </xf>
    <xf numFmtId="0" fontId="27" fillId="0" borderId="0" xfId="0" applyFont="1" applyAlignment="1">
      <alignment horizontal="left" vertical="center" indent="1" shrinkToFit="1"/>
    </xf>
    <xf numFmtId="177" fontId="27" fillId="0" borderId="0" xfId="1" applyNumberFormat="1" applyFont="1" applyAlignment="1">
      <alignment horizontal="center" vertical="center"/>
    </xf>
    <xf numFmtId="178" fontId="27" fillId="0" borderId="0" xfId="0" applyNumberFormat="1" applyFont="1" applyAlignment="1">
      <alignment horizontal="center" vertical="center"/>
    </xf>
    <xf numFmtId="0" fontId="27" fillId="3" borderId="0" xfId="6" applyFont="1" applyFill="1" applyBorder="1" applyAlignment="1">
      <alignment horizontal="center" vertical="center"/>
    </xf>
    <xf numFmtId="0" fontId="33" fillId="3" borderId="0" xfId="0" applyFont="1" applyFill="1" applyBorder="1" applyAlignment="1" applyProtection="1">
      <alignment horizontal="right" vertical="center"/>
      <protection locked="0"/>
    </xf>
    <xf numFmtId="0" fontId="27" fillId="3" borderId="0" xfId="0" applyFont="1" applyFill="1" applyProtection="1">
      <alignment vertical="center"/>
    </xf>
    <xf numFmtId="0" fontId="33" fillId="3" borderId="0" xfId="0" applyFont="1" applyFill="1" applyBorder="1" applyAlignment="1" applyProtection="1">
      <alignment horizontal="right" vertical="center"/>
    </xf>
    <xf numFmtId="0" fontId="41" fillId="3" borderId="0" xfId="0" applyFont="1" applyFill="1" applyBorder="1" applyAlignment="1" applyProtection="1">
      <alignment horizontal="right" vertical="center"/>
    </xf>
    <xf numFmtId="0" fontId="29" fillId="3" borderId="8" xfId="0" applyFont="1" applyFill="1" applyBorder="1" applyAlignment="1" applyProtection="1">
      <alignment horizontal="center" vertical="center"/>
    </xf>
    <xf numFmtId="0" fontId="29" fillId="3" borderId="7" xfId="0" applyFont="1" applyFill="1" applyBorder="1" applyAlignment="1" applyProtection="1">
      <alignment horizontal="center" vertical="center"/>
    </xf>
    <xf numFmtId="0" fontId="29" fillId="3" borderId="9" xfId="0" applyFont="1" applyFill="1" applyBorder="1" applyAlignment="1" applyProtection="1">
      <alignment horizontal="left" vertical="center"/>
    </xf>
    <xf numFmtId="0" fontId="29" fillId="3" borderId="10" xfId="0" applyFont="1" applyFill="1" applyBorder="1" applyAlignment="1" applyProtection="1">
      <alignment horizontal="left" vertical="center"/>
    </xf>
    <xf numFmtId="0" fontId="28" fillId="3" borderId="69" xfId="0" applyFont="1" applyFill="1" applyBorder="1" applyAlignment="1" applyProtection="1">
      <alignment horizontal="center" vertical="center"/>
    </xf>
    <xf numFmtId="0" fontId="28" fillId="3" borderId="73" xfId="0" applyFont="1" applyFill="1" applyBorder="1" applyAlignment="1" applyProtection="1">
      <alignment horizontal="center" vertical="center"/>
    </xf>
    <xf numFmtId="0" fontId="28" fillId="3" borderId="72" xfId="0" applyFont="1" applyFill="1" applyBorder="1" applyAlignment="1" applyProtection="1">
      <alignment horizontal="center" vertical="center"/>
    </xf>
    <xf numFmtId="0" fontId="28" fillId="3" borderId="74" xfId="0" applyFont="1" applyFill="1" applyBorder="1" applyAlignment="1" applyProtection="1">
      <alignment horizontal="center" vertical="center"/>
    </xf>
    <xf numFmtId="0" fontId="28" fillId="3" borderId="77" xfId="0" applyFont="1" applyFill="1" applyBorder="1" applyAlignment="1" applyProtection="1">
      <alignment horizontal="center" vertical="center"/>
    </xf>
    <xf numFmtId="0" fontId="28" fillId="3" borderId="78" xfId="0" applyFont="1" applyFill="1" applyBorder="1" applyAlignment="1" applyProtection="1">
      <alignment horizontal="center" vertical="center"/>
    </xf>
    <xf numFmtId="0" fontId="29" fillId="3" borderId="20" xfId="0" applyFont="1" applyFill="1" applyBorder="1" applyAlignment="1" applyProtection="1">
      <alignment horizontal="center" vertical="center" shrinkToFit="1"/>
    </xf>
    <xf numFmtId="0" fontId="29" fillId="3" borderId="12" xfId="0" applyFont="1" applyFill="1" applyBorder="1" applyAlignment="1" applyProtection="1">
      <alignment horizontal="center" vertical="center" shrinkToFit="1"/>
    </xf>
    <xf numFmtId="0" fontId="29" fillId="3" borderId="36" xfId="0" applyFont="1" applyFill="1" applyBorder="1" applyAlignment="1" applyProtection="1">
      <alignment horizontal="center" vertical="center" shrinkToFit="1"/>
    </xf>
    <xf numFmtId="0" fontId="27" fillId="3" borderId="0" xfId="6" applyFont="1" applyFill="1" applyBorder="1" applyAlignment="1">
      <alignment horizontal="center" vertical="center"/>
    </xf>
    <xf numFmtId="0" fontId="27" fillId="3" borderId="0" xfId="6" applyFont="1" applyFill="1" applyAlignment="1">
      <alignment horizontal="left" vertical="center"/>
    </xf>
    <xf numFmtId="0" fontId="27" fillId="3" borderId="0" xfId="6" applyFont="1" applyFill="1" applyBorder="1" applyAlignment="1">
      <alignment horizontal="left" vertical="center" shrinkToFit="1"/>
    </xf>
    <xf numFmtId="0" fontId="35" fillId="3" borderId="22" xfId="0" applyFont="1" applyFill="1" applyBorder="1" applyAlignment="1">
      <alignment vertical="center"/>
    </xf>
    <xf numFmtId="0" fontId="40" fillId="3" borderId="0" xfId="5" applyFont="1" applyFill="1" applyBorder="1" applyAlignment="1">
      <alignment horizontal="center" vertical="center"/>
    </xf>
    <xf numFmtId="0" fontId="27" fillId="3" borderId="0" xfId="6" applyFont="1" applyFill="1" applyBorder="1" applyAlignment="1">
      <alignment horizontal="center" vertical="center" textRotation="255" shrinkToFit="1"/>
    </xf>
    <xf numFmtId="38" fontId="27" fillId="3" borderId="0" xfId="6" applyNumberFormat="1" applyFont="1" applyFill="1" applyBorder="1" applyAlignment="1">
      <alignment horizontal="center" vertical="center"/>
    </xf>
    <xf numFmtId="0" fontId="27" fillId="3" borderId="0" xfId="6" applyFont="1" applyFill="1" applyBorder="1" applyAlignment="1">
      <alignment horizontal="center" vertical="center"/>
    </xf>
    <xf numFmtId="38" fontId="28" fillId="3" borderId="75" xfId="2" applyFont="1" applyFill="1" applyBorder="1" applyAlignment="1" applyProtection="1">
      <alignment horizontal="center" vertical="center"/>
      <protection locked="0"/>
    </xf>
    <xf numFmtId="38" fontId="28" fillId="3" borderId="76" xfId="2" applyFont="1" applyFill="1" applyBorder="1" applyAlignment="1" applyProtection="1">
      <alignment horizontal="center" vertical="center"/>
      <protection locked="0"/>
    </xf>
    <xf numFmtId="38" fontId="28" fillId="3" borderId="67" xfId="2" applyFont="1" applyFill="1" applyBorder="1" applyAlignment="1" applyProtection="1">
      <alignment horizontal="center" vertical="center"/>
      <protection locked="0"/>
    </xf>
    <xf numFmtId="38" fontId="28" fillId="3" borderId="68" xfId="2" applyFont="1" applyFill="1" applyBorder="1" applyAlignment="1" applyProtection="1">
      <alignment horizontal="center" vertical="center"/>
      <protection locked="0"/>
    </xf>
    <xf numFmtId="0" fontId="29" fillId="6" borderId="15" xfId="0" applyFont="1" applyFill="1" applyBorder="1" applyAlignment="1" applyProtection="1">
      <alignment horizontal="left" vertical="center" indent="1" shrinkToFit="1"/>
      <protection locked="0"/>
    </xf>
    <xf numFmtId="0" fontId="29" fillId="6" borderId="16" xfId="0" applyFont="1" applyFill="1" applyBorder="1" applyAlignment="1" applyProtection="1">
      <alignment horizontal="left" vertical="center" indent="1" shrinkToFit="1"/>
      <protection locked="0"/>
    </xf>
    <xf numFmtId="0" fontId="29" fillId="0" borderId="43"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45" xfId="0" applyFont="1" applyFill="1" applyBorder="1" applyAlignment="1">
      <alignment horizontal="center" vertical="center"/>
    </xf>
    <xf numFmtId="0" fontId="29" fillId="6" borderId="31" xfId="0" applyFont="1" applyFill="1" applyBorder="1" applyAlignment="1" applyProtection="1">
      <alignment horizontal="left" vertical="center" indent="1"/>
      <protection locked="0"/>
    </xf>
    <xf numFmtId="0" fontId="29" fillId="6" borderId="32" xfId="0" applyFont="1" applyFill="1" applyBorder="1" applyAlignment="1" applyProtection="1">
      <alignment horizontal="left" vertical="center" indent="1"/>
      <protection locked="0"/>
    </xf>
    <xf numFmtId="55" fontId="29" fillId="3" borderId="17" xfId="0" applyNumberFormat="1" applyFont="1" applyFill="1" applyBorder="1" applyAlignment="1">
      <alignment horizontal="center" vertical="center"/>
    </xf>
    <xf numFmtId="55" fontId="29" fillId="3" borderId="33" xfId="0" applyNumberFormat="1" applyFont="1" applyFill="1" applyBorder="1" applyAlignment="1">
      <alignment horizontal="center" vertical="center"/>
    </xf>
    <xf numFmtId="0" fontId="29" fillId="5" borderId="12" xfId="0" applyFont="1" applyFill="1" applyBorder="1" applyAlignment="1" applyProtection="1">
      <alignment horizontal="center" vertical="center"/>
      <protection locked="0"/>
    </xf>
    <xf numFmtId="0" fontId="29" fillId="5" borderId="13" xfId="0" applyFont="1" applyFill="1" applyBorder="1" applyAlignment="1" applyProtection="1">
      <alignment horizontal="center" vertical="center"/>
      <protection locked="0"/>
    </xf>
    <xf numFmtId="0" fontId="29" fillId="5" borderId="13" xfId="0" applyFont="1" applyFill="1" applyBorder="1" applyAlignment="1">
      <alignment horizontal="center" vertical="center"/>
    </xf>
    <xf numFmtId="0" fontId="29" fillId="5" borderId="14" xfId="0" applyFont="1" applyFill="1" applyBorder="1" applyAlignment="1">
      <alignment horizontal="center" vertical="center"/>
    </xf>
    <xf numFmtId="0" fontId="29" fillId="3" borderId="43" xfId="0" applyFont="1" applyFill="1" applyBorder="1" applyAlignment="1" applyProtection="1">
      <alignment horizontal="left" vertical="center" indent="1" shrinkToFit="1"/>
      <protection locked="0"/>
    </xf>
    <xf numFmtId="0" fontId="29" fillId="3" borderId="44" xfId="0" applyFont="1" applyFill="1" applyBorder="1" applyAlignment="1" applyProtection="1">
      <alignment horizontal="left" vertical="center" indent="1" shrinkToFit="1"/>
      <protection locked="0"/>
    </xf>
    <xf numFmtId="0" fontId="29" fillId="3" borderId="45" xfId="0" applyFont="1" applyFill="1" applyBorder="1" applyAlignment="1" applyProtection="1">
      <alignment horizontal="left" vertical="center" indent="1" shrinkToFit="1"/>
      <protection locked="0"/>
    </xf>
    <xf numFmtId="0" fontId="29" fillId="3" borderId="35" xfId="0" applyFont="1" applyFill="1" applyBorder="1" applyAlignment="1">
      <alignment horizontal="center" vertical="center"/>
    </xf>
    <xf numFmtId="0" fontId="29" fillId="3" borderId="31" xfId="0" applyFont="1" applyFill="1" applyBorder="1" applyAlignment="1">
      <alignment horizontal="center" vertical="center"/>
    </xf>
    <xf numFmtId="2" fontId="29" fillId="5" borderId="36" xfId="0" applyNumberFormat="1" applyFont="1" applyFill="1" applyBorder="1" applyAlignment="1" applyProtection="1">
      <alignment horizontal="center" vertical="center"/>
      <protection locked="0"/>
    </xf>
    <xf numFmtId="2" fontId="29" fillId="5" borderId="37" xfId="0" applyNumberFormat="1" applyFont="1" applyFill="1" applyBorder="1" applyAlignment="1" applyProtection="1">
      <alignment horizontal="center" vertical="center"/>
      <protection locked="0"/>
    </xf>
    <xf numFmtId="0" fontId="29" fillId="5" borderId="37" xfId="0" applyFont="1" applyFill="1" applyBorder="1" applyAlignment="1">
      <alignment horizontal="center" vertical="center"/>
    </xf>
    <xf numFmtId="0" fontId="29" fillId="5" borderId="41" xfId="0" applyFont="1" applyFill="1" applyBorder="1" applyAlignment="1">
      <alignment horizontal="center" vertical="center"/>
    </xf>
    <xf numFmtId="0" fontId="29" fillId="3" borderId="8" xfId="0" applyFont="1" applyFill="1" applyBorder="1" applyAlignment="1">
      <alignment horizontal="center" vertical="center" wrapText="1" shrinkToFit="1"/>
    </xf>
    <xf numFmtId="0" fontId="29" fillId="3" borderId="7" xfId="0" applyFont="1" applyFill="1" applyBorder="1" applyAlignment="1">
      <alignment horizontal="center" vertical="center" wrapText="1" shrinkToFit="1"/>
    </xf>
    <xf numFmtId="0" fontId="29" fillId="3" borderId="79" xfId="0" applyFont="1" applyFill="1" applyBorder="1" applyAlignment="1">
      <alignment horizontal="center" vertical="center" wrapText="1" shrinkToFit="1"/>
    </xf>
    <xf numFmtId="0" fontId="29" fillId="3" borderId="0" xfId="0" applyFont="1" applyFill="1" applyBorder="1" applyAlignment="1">
      <alignment horizontal="center" vertical="center" wrapText="1" shrinkToFit="1"/>
    </xf>
    <xf numFmtId="0" fontId="29" fillId="3" borderId="80" xfId="0" applyFont="1" applyFill="1" applyBorder="1" applyAlignment="1">
      <alignment horizontal="center" vertical="center" wrapText="1" shrinkToFit="1"/>
    </xf>
    <xf numFmtId="0" fontId="29" fillId="3" borderId="22" xfId="0" applyFont="1" applyFill="1" applyBorder="1" applyAlignment="1">
      <alignment horizontal="center" vertical="center" wrapText="1" shrinkToFit="1"/>
    </xf>
    <xf numFmtId="2" fontId="29" fillId="5" borderId="12" xfId="0" applyNumberFormat="1" applyFont="1" applyFill="1" applyBorder="1" applyAlignment="1" applyProtection="1">
      <alignment horizontal="center" vertical="center"/>
      <protection locked="0"/>
    </xf>
    <xf numFmtId="2" fontId="29" fillId="5" borderId="13" xfId="0" applyNumberFormat="1" applyFont="1" applyFill="1" applyBorder="1" applyAlignment="1" applyProtection="1">
      <alignment horizontal="center" vertical="center"/>
      <protection locked="0"/>
    </xf>
    <xf numFmtId="55" fontId="29" fillId="3" borderId="41" xfId="0" applyNumberFormat="1" applyFont="1" applyFill="1" applyBorder="1" applyAlignment="1">
      <alignment horizontal="center" vertical="center"/>
    </xf>
    <xf numFmtId="55" fontId="29" fillId="3" borderId="58" xfId="0" applyNumberFormat="1" applyFont="1" applyFill="1" applyBorder="1" applyAlignment="1">
      <alignment horizontal="center" vertical="center"/>
    </xf>
    <xf numFmtId="38" fontId="28" fillId="3" borderId="70" xfId="2" applyFont="1" applyFill="1" applyBorder="1" applyAlignment="1" applyProtection="1">
      <alignment horizontal="center" vertical="center"/>
      <protection locked="0"/>
    </xf>
    <xf numFmtId="38" fontId="28" fillId="3" borderId="71" xfId="2" applyFont="1" applyFill="1" applyBorder="1" applyAlignment="1" applyProtection="1">
      <alignment horizontal="center" vertical="center"/>
      <protection locked="0"/>
    </xf>
    <xf numFmtId="0" fontId="29" fillId="3" borderId="44" xfId="0" applyFont="1" applyFill="1" applyBorder="1" applyAlignment="1">
      <alignment horizontal="left" vertical="center" indent="2"/>
    </xf>
    <xf numFmtId="0" fontId="29" fillId="3" borderId="4" xfId="0" applyFont="1" applyFill="1" applyBorder="1" applyAlignment="1">
      <alignment horizontal="left" vertical="center" indent="2"/>
    </xf>
    <xf numFmtId="0" fontId="29" fillId="3" borderId="33" xfId="0" applyFont="1" applyFill="1" applyBorder="1" applyAlignment="1">
      <alignment horizontal="center" vertical="center" shrinkToFit="1"/>
    </xf>
    <xf numFmtId="0" fontId="29" fillId="5" borderId="17" xfId="0" applyFont="1" applyFill="1" applyBorder="1" applyAlignment="1">
      <alignment horizontal="center" vertical="center"/>
    </xf>
    <xf numFmtId="0" fontId="35" fillId="3" borderId="24" xfId="0" applyFont="1" applyFill="1" applyBorder="1" applyAlignment="1">
      <alignment horizontal="left"/>
    </xf>
    <xf numFmtId="0" fontId="29" fillId="3" borderId="15" xfId="0" applyFont="1" applyFill="1" applyBorder="1" applyAlignment="1">
      <alignment horizontal="center" vertical="center" shrinkToFit="1"/>
    </xf>
    <xf numFmtId="0" fontId="29" fillId="3" borderId="12" xfId="0" applyFont="1" applyFill="1" applyBorder="1" applyAlignment="1">
      <alignment horizontal="center" vertical="center" shrinkToFit="1"/>
    </xf>
    <xf numFmtId="0" fontId="29" fillId="3" borderId="13" xfId="0" applyFont="1" applyFill="1" applyBorder="1" applyAlignment="1">
      <alignment horizontal="center" vertical="center" shrinkToFit="1"/>
    </xf>
    <xf numFmtId="0" fontId="29" fillId="3" borderId="17" xfId="0" applyFont="1" applyFill="1" applyBorder="1" applyAlignment="1">
      <alignment horizontal="center" vertical="center" shrinkToFit="1"/>
    </xf>
    <xf numFmtId="0" fontId="29" fillId="3" borderId="38"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39" xfId="0" applyFont="1" applyFill="1" applyBorder="1" applyAlignment="1">
      <alignment horizontal="center" vertical="center"/>
    </xf>
    <xf numFmtId="0" fontId="29" fillId="3" borderId="30"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40" xfId="0" applyFont="1" applyFill="1" applyBorder="1" applyAlignment="1">
      <alignment horizontal="center" vertical="center"/>
    </xf>
    <xf numFmtId="0" fontId="29" fillId="3" borderId="21" xfId="0" applyFont="1" applyFill="1" applyBorder="1" applyAlignment="1">
      <alignment horizontal="center" vertical="center"/>
    </xf>
    <xf numFmtId="0" fontId="29" fillId="3" borderId="22" xfId="0" applyFont="1" applyFill="1" applyBorder="1" applyAlignment="1">
      <alignment horizontal="center" vertical="center"/>
    </xf>
    <xf numFmtId="0" fontId="29" fillId="3" borderId="23" xfId="0" applyFont="1" applyFill="1" applyBorder="1" applyAlignment="1">
      <alignment horizontal="center" vertical="center"/>
    </xf>
    <xf numFmtId="0" fontId="29" fillId="3" borderId="16" xfId="0" applyFont="1" applyFill="1" applyBorder="1" applyAlignment="1">
      <alignment horizontal="center" vertical="center" shrinkToFit="1"/>
    </xf>
    <xf numFmtId="0" fontId="29" fillId="5" borderId="5" xfId="0" applyFont="1" applyFill="1" applyBorder="1" applyAlignment="1">
      <alignment horizontal="center" vertical="center"/>
    </xf>
    <xf numFmtId="0" fontId="29" fillId="6" borderId="33" xfId="0" applyFont="1" applyFill="1" applyBorder="1" applyAlignment="1" applyProtection="1">
      <alignment horizontal="center" vertical="center" shrinkToFit="1"/>
      <protection locked="0"/>
    </xf>
    <xf numFmtId="40" fontId="29" fillId="3" borderId="43" xfId="2" applyNumberFormat="1" applyFont="1" applyFill="1" applyBorder="1" applyAlignment="1" applyProtection="1">
      <alignment horizontal="center" vertical="center"/>
      <protection locked="0"/>
    </xf>
    <xf numFmtId="40" fontId="29" fillId="3" borderId="44" xfId="2" applyNumberFormat="1" applyFont="1" applyFill="1" applyBorder="1" applyAlignment="1" applyProtection="1">
      <alignment horizontal="center" vertical="center"/>
      <protection locked="0"/>
    </xf>
    <xf numFmtId="0" fontId="29" fillId="3" borderId="34" xfId="0" applyFont="1" applyFill="1" applyBorder="1" applyAlignment="1">
      <alignment horizontal="center" vertical="center" shrinkToFit="1"/>
    </xf>
    <xf numFmtId="0" fontId="36" fillId="3" borderId="0" xfId="0" applyFont="1" applyFill="1" applyAlignment="1">
      <alignment horizontal="center" vertical="center"/>
    </xf>
    <xf numFmtId="0" fontId="29" fillId="3" borderId="38" xfId="0" applyFont="1" applyFill="1" applyBorder="1" applyAlignment="1">
      <alignment horizontal="center" vertical="center" wrapText="1"/>
    </xf>
    <xf numFmtId="0" fontId="29" fillId="3" borderId="37" xfId="0" applyFont="1" applyFill="1" applyBorder="1" applyAlignment="1" applyProtection="1">
      <alignment horizontal="left" vertical="center" indent="1" shrinkToFit="1"/>
      <protection locked="0"/>
    </xf>
    <xf numFmtId="0" fontId="29" fillId="3" borderId="5" xfId="0" applyFont="1" applyFill="1" applyBorder="1" applyAlignment="1" applyProtection="1">
      <alignment horizontal="left" vertical="center" indent="1" shrinkToFit="1"/>
      <protection locked="0"/>
    </xf>
    <xf numFmtId="0" fontId="33" fillId="3" borderId="0" xfId="0" applyFont="1" applyFill="1" applyBorder="1" applyAlignment="1" applyProtection="1">
      <alignment horizontal="center"/>
    </xf>
    <xf numFmtId="0" fontId="29" fillId="3" borderId="15" xfId="0" applyFont="1" applyFill="1" applyBorder="1" applyAlignment="1" applyProtection="1">
      <alignment horizontal="left" vertical="center" indent="1" shrinkToFit="1"/>
      <protection locked="0"/>
    </xf>
    <xf numFmtId="0" fontId="29" fillId="3" borderId="16" xfId="0" applyFont="1" applyFill="1" applyBorder="1" applyAlignment="1" applyProtection="1">
      <alignment horizontal="left" vertical="center" indent="1" shrinkToFit="1"/>
      <protection locked="0"/>
    </xf>
    <xf numFmtId="0" fontId="29" fillId="3" borderId="33" xfId="0" applyFont="1" applyFill="1" applyBorder="1" applyAlignment="1">
      <alignment horizontal="right" vertical="center" indent="2"/>
    </xf>
    <xf numFmtId="0" fontId="29" fillId="3" borderId="42" xfId="0" applyFont="1" applyFill="1" applyBorder="1" applyAlignment="1">
      <alignment horizontal="center" vertical="center"/>
    </xf>
    <xf numFmtId="0" fontId="29" fillId="3" borderId="33" xfId="0" applyFont="1" applyFill="1" applyBorder="1" applyAlignment="1">
      <alignment horizontal="center" vertical="center"/>
    </xf>
    <xf numFmtId="0" fontId="20" fillId="3" borderId="42" xfId="0" applyFont="1" applyFill="1" applyBorder="1" applyAlignment="1">
      <alignment horizontal="center" vertical="center"/>
    </xf>
    <xf numFmtId="0" fontId="20" fillId="3" borderId="33" xfId="0" applyFont="1" applyFill="1" applyBorder="1" applyAlignment="1">
      <alignment horizontal="center" vertical="center"/>
    </xf>
    <xf numFmtId="0" fontId="29" fillId="3" borderId="12" xfId="0" applyFont="1" applyFill="1" applyBorder="1" applyAlignment="1" applyProtection="1">
      <alignment horizontal="right" vertical="center" indent="1"/>
    </xf>
    <xf numFmtId="0" fontId="29" fillId="3" borderId="13" xfId="0" applyFont="1" applyFill="1" applyBorder="1" applyAlignment="1" applyProtection="1">
      <alignment horizontal="right" vertical="center" indent="1"/>
    </xf>
    <xf numFmtId="0" fontId="29" fillId="3" borderId="31" xfId="0" applyFont="1" applyFill="1" applyBorder="1" applyAlignment="1">
      <alignment horizontal="right" vertical="center" indent="2"/>
    </xf>
    <xf numFmtId="0" fontId="29" fillId="3" borderId="13" xfId="0" applyFont="1" applyFill="1" applyBorder="1" applyAlignment="1" applyProtection="1">
      <alignment horizontal="left" vertical="center" indent="1" shrinkToFit="1"/>
      <protection locked="0"/>
    </xf>
    <xf numFmtId="0" fontId="29" fillId="3" borderId="17" xfId="0" applyFont="1" applyFill="1" applyBorder="1" applyAlignment="1" applyProtection="1">
      <alignment horizontal="left" vertical="center" indent="1" shrinkToFit="1"/>
      <protection locked="0"/>
    </xf>
    <xf numFmtId="0" fontId="29" fillId="3" borderId="14" xfId="0" applyFont="1" applyFill="1" applyBorder="1" applyAlignment="1" applyProtection="1">
      <alignment horizontal="left" vertical="center" indent="1" shrinkToFit="1"/>
      <protection locked="0"/>
    </xf>
    <xf numFmtId="49" fontId="29" fillId="3" borderId="7" xfId="0" applyNumberFormat="1" applyFont="1" applyFill="1" applyBorder="1" applyAlignment="1" applyProtection="1">
      <alignment horizontal="center" vertical="center" shrinkToFit="1"/>
      <protection locked="0"/>
    </xf>
    <xf numFmtId="0" fontId="27" fillId="3" borderId="0" xfId="0" applyFont="1" applyFill="1" applyBorder="1" applyAlignment="1" applyProtection="1">
      <alignment horizontal="center" vertical="center"/>
      <protection locked="0"/>
    </xf>
    <xf numFmtId="0" fontId="38" fillId="5" borderId="0" xfId="0" applyFont="1" applyFill="1" applyAlignment="1">
      <alignment horizontal="center" vertical="center"/>
    </xf>
    <xf numFmtId="0" fontId="29" fillId="3" borderId="31" xfId="0" applyFont="1" applyFill="1" applyBorder="1" applyAlignment="1" applyProtection="1">
      <alignment horizontal="left" vertical="center" indent="1" shrinkToFit="1"/>
      <protection locked="0"/>
    </xf>
    <xf numFmtId="0" fontId="29" fillId="3" borderId="32" xfId="0" applyFont="1" applyFill="1" applyBorder="1" applyAlignment="1" applyProtection="1">
      <alignment horizontal="left" vertical="center" indent="1" shrinkToFit="1"/>
      <protection locked="0"/>
    </xf>
    <xf numFmtId="0" fontId="29" fillId="3" borderId="33" xfId="0" applyFont="1" applyFill="1" applyBorder="1" applyAlignment="1" applyProtection="1">
      <alignment horizontal="left" vertical="center" indent="1" shrinkToFit="1"/>
      <protection locked="0"/>
    </xf>
    <xf numFmtId="0" fontId="29" fillId="3" borderId="34" xfId="0" applyFont="1" applyFill="1" applyBorder="1" applyAlignment="1" applyProtection="1">
      <alignment horizontal="left" vertical="center" indent="1" shrinkToFit="1"/>
      <protection locked="0"/>
    </xf>
    <xf numFmtId="0" fontId="28" fillId="3" borderId="25" xfId="0" applyFont="1" applyFill="1" applyBorder="1" applyAlignment="1">
      <alignment vertical="center" wrapText="1"/>
    </xf>
    <xf numFmtId="0" fontId="28" fillId="3" borderId="24" xfId="0" applyFont="1" applyFill="1" applyBorder="1" applyAlignment="1">
      <alignment vertical="center"/>
    </xf>
    <xf numFmtId="0" fontId="28" fillId="3" borderId="11" xfId="0" applyFont="1" applyFill="1" applyBorder="1" applyAlignment="1">
      <alignment vertical="center"/>
    </xf>
    <xf numFmtId="0" fontId="28" fillId="3" borderId="0" xfId="0" applyFont="1" applyFill="1" applyAlignment="1">
      <alignment vertical="center"/>
    </xf>
    <xf numFmtId="49" fontId="29" fillId="3" borderId="7" xfId="0" applyNumberFormat="1" applyFont="1" applyFill="1" applyBorder="1" applyAlignment="1" applyProtection="1">
      <alignment horizontal="left" vertical="center" indent="1" shrinkToFit="1"/>
      <protection locked="0"/>
    </xf>
    <xf numFmtId="49" fontId="29" fillId="3" borderId="26" xfId="0" applyNumberFormat="1" applyFont="1" applyFill="1" applyBorder="1" applyAlignment="1" applyProtection="1">
      <alignment horizontal="left" vertical="center" indent="1" shrinkToFit="1"/>
      <protection locked="0"/>
    </xf>
    <xf numFmtId="0" fontId="29" fillId="3" borderId="12"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29" fillId="3" borderId="13" xfId="0" applyFont="1" applyFill="1" applyBorder="1" applyAlignment="1">
      <alignment horizontal="center" vertical="center"/>
    </xf>
    <xf numFmtId="0" fontId="29" fillId="3" borderId="14" xfId="0" applyFont="1" applyFill="1" applyBorder="1" applyAlignment="1">
      <alignment horizontal="center" vertical="center"/>
    </xf>
    <xf numFmtId="0" fontId="35" fillId="3" borderId="0" xfId="0" applyFont="1" applyFill="1" applyAlignment="1"/>
    <xf numFmtId="0" fontId="33" fillId="3" borderId="22" xfId="0" applyFont="1" applyFill="1" applyBorder="1" applyAlignment="1" applyProtection="1">
      <alignment horizontal="center"/>
      <protection locked="0"/>
    </xf>
    <xf numFmtId="0" fontId="33" fillId="3" borderId="22" xfId="0" applyFont="1" applyFill="1" applyBorder="1" applyAlignment="1">
      <alignment horizontal="center"/>
    </xf>
    <xf numFmtId="0" fontId="28" fillId="3" borderId="0" xfId="0" applyFont="1" applyFill="1" applyAlignment="1">
      <alignment vertical="center" wrapText="1"/>
    </xf>
    <xf numFmtId="0" fontId="38" fillId="6" borderId="0" xfId="0" applyFont="1" applyFill="1" applyAlignment="1">
      <alignment horizontal="center" vertical="center"/>
    </xf>
    <xf numFmtId="0" fontId="29" fillId="3" borderId="18" xfId="0" applyFont="1" applyFill="1" applyBorder="1" applyAlignment="1" applyProtection="1">
      <alignment horizontal="left" vertical="center" indent="1" shrinkToFit="1"/>
      <protection locked="0"/>
    </xf>
    <xf numFmtId="0" fontId="29" fillId="3" borderId="19" xfId="0" applyFont="1" applyFill="1" applyBorder="1" applyAlignment="1" applyProtection="1">
      <alignment horizontal="left" vertical="center" indent="1" shrinkToFit="1"/>
      <protection locked="0"/>
    </xf>
    <xf numFmtId="0" fontId="29" fillId="3" borderId="27" xfId="0" applyFont="1" applyFill="1" applyBorder="1" applyAlignment="1" applyProtection="1">
      <alignment horizontal="left" vertical="center" indent="1" shrinkToFit="1"/>
      <protection locked="0"/>
    </xf>
    <xf numFmtId="0" fontId="29" fillId="3" borderId="36" xfId="0" applyFont="1" applyFill="1" applyBorder="1" applyAlignment="1" applyProtection="1">
      <alignment horizontal="right" vertical="center" indent="1"/>
    </xf>
    <xf numFmtId="0" fontId="29" fillId="3" borderId="37" xfId="0" applyFont="1" applyFill="1" applyBorder="1" applyAlignment="1" applyProtection="1">
      <alignment horizontal="right" vertical="center" indent="1"/>
    </xf>
    <xf numFmtId="38" fontId="29" fillId="3" borderId="8" xfId="2" applyFont="1" applyFill="1" applyBorder="1" applyAlignment="1" applyProtection="1">
      <alignment horizontal="center" vertical="center"/>
      <protection locked="0"/>
    </xf>
    <xf numFmtId="38" fontId="29" fillId="3" borderId="7" xfId="2" applyFont="1" applyFill="1" applyBorder="1" applyAlignment="1" applyProtection="1">
      <alignment horizontal="center" vertical="center"/>
      <protection locked="0"/>
    </xf>
    <xf numFmtId="0" fontId="29" fillId="6" borderId="18" xfId="0" applyFont="1" applyFill="1" applyBorder="1" applyAlignment="1" applyProtection="1">
      <alignment horizontal="center" vertical="center"/>
      <protection locked="0"/>
    </xf>
    <xf numFmtId="0" fontId="29" fillId="6" borderId="19" xfId="0" applyFont="1" applyFill="1" applyBorder="1" applyAlignment="1" applyProtection="1">
      <alignment horizontal="center" vertical="center"/>
      <protection locked="0"/>
    </xf>
    <xf numFmtId="0" fontId="29" fillId="0" borderId="46"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15" xfId="0" applyFont="1" applyFill="1" applyBorder="1" applyAlignment="1">
      <alignment horizontal="center" vertical="center"/>
    </xf>
    <xf numFmtId="0" fontId="29" fillId="3" borderId="33" xfId="0" applyFont="1" applyFill="1" applyBorder="1" applyAlignment="1">
      <alignment horizontal="center" vertical="center" wrapText="1"/>
    </xf>
    <xf numFmtId="0" fontId="29" fillId="3" borderId="8" xfId="0" applyFont="1" applyFill="1" applyBorder="1" applyAlignment="1">
      <alignment horizontal="center" vertical="center" shrinkToFit="1"/>
    </xf>
    <xf numFmtId="0" fontId="29" fillId="3" borderId="7" xfId="0" applyFont="1" applyFill="1" applyBorder="1" applyAlignment="1">
      <alignment horizontal="center" vertical="center" shrinkToFit="1"/>
    </xf>
    <xf numFmtId="0" fontId="29" fillId="3" borderId="39" xfId="0" applyFont="1" applyFill="1" applyBorder="1" applyAlignment="1">
      <alignment horizontal="center" vertical="center" shrinkToFit="1"/>
    </xf>
    <xf numFmtId="0" fontId="29" fillId="6" borderId="19" xfId="0" applyFont="1" applyFill="1" applyBorder="1" applyAlignment="1">
      <alignment horizontal="center" vertical="center"/>
    </xf>
    <xf numFmtId="0" fontId="29" fillId="6" borderId="20" xfId="0" applyFont="1" applyFill="1" applyBorder="1" applyAlignment="1">
      <alignment horizontal="center" vertical="center"/>
    </xf>
    <xf numFmtId="0" fontId="30" fillId="3" borderId="0" xfId="0" applyFont="1" applyFill="1" applyAlignment="1"/>
    <xf numFmtId="0" fontId="29" fillId="3" borderId="17" xfId="0" applyFont="1" applyFill="1" applyBorder="1" applyAlignment="1">
      <alignment horizontal="center" vertical="center"/>
    </xf>
    <xf numFmtId="0" fontId="35" fillId="3" borderId="0" xfId="0" applyFont="1" applyFill="1" applyBorder="1" applyAlignment="1"/>
    <xf numFmtId="0" fontId="29" fillId="3" borderId="9" xfId="0" applyFont="1" applyFill="1" applyBorder="1" applyAlignment="1">
      <alignment horizontal="center" vertical="center"/>
    </xf>
    <xf numFmtId="0" fontId="29" fillId="3" borderId="30" xfId="0" applyFont="1" applyFill="1" applyBorder="1" applyAlignment="1">
      <alignment horizontal="center" vertical="center" wrapText="1"/>
    </xf>
    <xf numFmtId="0" fontId="34" fillId="3" borderId="9" xfId="0" applyFont="1" applyFill="1" applyBorder="1" applyAlignment="1">
      <alignment horizontal="center" vertical="center"/>
    </xf>
    <xf numFmtId="0" fontId="29" fillId="3" borderId="29" xfId="0" applyFont="1" applyFill="1" applyBorder="1" applyAlignment="1" applyProtection="1">
      <alignment horizontal="center" vertical="center"/>
      <protection locked="0"/>
    </xf>
    <xf numFmtId="0" fontId="29" fillId="3" borderId="9" xfId="0" applyFont="1" applyFill="1" applyBorder="1" applyAlignment="1" applyProtection="1">
      <alignment horizontal="center" vertical="center"/>
      <protection locked="0"/>
    </xf>
    <xf numFmtId="0" fontId="29" fillId="3" borderId="47" xfId="0" applyFont="1" applyFill="1" applyBorder="1" applyAlignment="1">
      <alignment horizontal="center" vertical="center"/>
    </xf>
    <xf numFmtId="0" fontId="29" fillId="3" borderId="44" xfId="0" applyFont="1" applyFill="1" applyBorder="1" applyAlignment="1">
      <alignment horizontal="center" vertical="center"/>
    </xf>
    <xf numFmtId="0" fontId="29" fillId="3" borderId="28" xfId="0" applyFont="1" applyFill="1" applyBorder="1" applyAlignment="1">
      <alignment horizontal="center" vertical="center"/>
    </xf>
    <xf numFmtId="0" fontId="28" fillId="3" borderId="17" xfId="0" applyFont="1" applyFill="1" applyBorder="1" applyAlignment="1">
      <alignment horizontal="center" vertical="center" wrapText="1"/>
    </xf>
    <xf numFmtId="0" fontId="28" fillId="3" borderId="33" xfId="0" applyFont="1" applyFill="1" applyBorder="1" applyAlignment="1">
      <alignment horizontal="center" vertical="center"/>
    </xf>
    <xf numFmtId="0" fontId="29" fillId="0" borderId="12" xfId="0" applyFont="1" applyFill="1" applyBorder="1" applyAlignment="1" applyProtection="1">
      <alignment horizontal="left" vertical="center" indent="1"/>
      <protection locked="0"/>
    </xf>
    <xf numFmtId="0" fontId="29" fillId="0" borderId="13" xfId="0" applyFont="1" applyFill="1" applyBorder="1" applyAlignment="1" applyProtection="1">
      <alignment horizontal="left" vertical="center" indent="1"/>
      <protection locked="0"/>
    </xf>
    <xf numFmtId="0" fontId="29" fillId="0" borderId="14" xfId="0" applyFont="1" applyFill="1" applyBorder="1" applyAlignment="1" applyProtection="1">
      <alignment horizontal="left" vertical="center" indent="1"/>
      <protection locked="0"/>
    </xf>
    <xf numFmtId="0" fontId="29" fillId="3" borderId="13"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0" borderId="17" xfId="0" applyFont="1" applyFill="1" applyBorder="1" applyAlignment="1" applyProtection="1">
      <alignment horizontal="left" vertical="center" indent="1"/>
      <protection locked="0"/>
    </xf>
    <xf numFmtId="0" fontId="29" fillId="3" borderId="36" xfId="0" applyFont="1" applyFill="1" applyBorder="1" applyAlignment="1" applyProtection="1">
      <alignment horizontal="center" vertical="center" shrinkToFit="1"/>
    </xf>
    <xf numFmtId="0" fontId="29" fillId="3" borderId="37" xfId="0" applyFont="1" applyFill="1" applyBorder="1" applyAlignment="1" applyProtection="1">
      <alignment horizontal="center" vertical="center" shrinkToFit="1"/>
    </xf>
    <xf numFmtId="0" fontId="29" fillId="3" borderId="41" xfId="0" applyFont="1" applyFill="1" applyBorder="1" applyAlignment="1" applyProtection="1">
      <alignment horizontal="center" vertical="center" shrinkToFit="1"/>
    </xf>
    <xf numFmtId="0" fontId="29" fillId="3" borderId="82" xfId="0" applyFont="1" applyFill="1" applyBorder="1" applyAlignment="1" applyProtection="1">
      <alignment horizontal="center" vertical="center"/>
    </xf>
    <xf numFmtId="0" fontId="29" fillId="3" borderId="37" xfId="0" applyFont="1" applyFill="1" applyBorder="1" applyAlignment="1" applyProtection="1">
      <alignment horizontal="center" vertical="center"/>
    </xf>
    <xf numFmtId="0" fontId="29" fillId="3" borderId="36" xfId="0" applyFont="1" applyFill="1" applyBorder="1" applyAlignment="1" applyProtection="1">
      <alignment horizontal="left" vertical="center" indent="1" shrinkToFit="1"/>
      <protection locked="0"/>
    </xf>
    <xf numFmtId="0" fontId="29" fillId="3" borderId="41" xfId="0" applyFont="1" applyFill="1" applyBorder="1" applyAlignment="1" applyProtection="1">
      <alignment horizontal="left" vertical="center" indent="1" shrinkToFit="1"/>
      <protection locked="0"/>
    </xf>
    <xf numFmtId="2" fontId="31" fillId="5" borderId="36" xfId="0" applyNumberFormat="1" applyFont="1" applyFill="1" applyBorder="1" applyAlignment="1" applyProtection="1">
      <alignment horizontal="center" vertical="center"/>
    </xf>
    <xf numFmtId="2" fontId="31" fillId="5" borderId="37" xfId="0" applyNumberFormat="1" applyFont="1" applyFill="1" applyBorder="1" applyAlignment="1" applyProtection="1">
      <alignment horizontal="center" vertical="center"/>
    </xf>
    <xf numFmtId="0" fontId="29" fillId="5" borderId="37" xfId="0" applyFont="1" applyFill="1" applyBorder="1" applyAlignment="1" applyProtection="1">
      <alignment horizontal="center" vertical="center"/>
    </xf>
    <xf numFmtId="0" fontId="29" fillId="5" borderId="41" xfId="0" applyFont="1" applyFill="1" applyBorder="1" applyAlignment="1" applyProtection="1">
      <alignment horizontal="center" vertical="center"/>
    </xf>
    <xf numFmtId="0" fontId="29" fillId="3" borderId="8" xfId="0" applyFont="1" applyFill="1" applyBorder="1" applyAlignment="1" applyProtection="1">
      <alignment horizontal="center" vertical="center" wrapText="1" shrinkToFit="1"/>
    </xf>
    <xf numFmtId="0" fontId="29" fillId="3" borderId="7" xfId="0" applyFont="1" applyFill="1" applyBorder="1" applyAlignment="1" applyProtection="1">
      <alignment horizontal="center" vertical="center" wrapText="1" shrinkToFit="1"/>
    </xf>
    <xf numFmtId="0" fontId="29" fillId="3" borderId="79" xfId="0" applyFont="1" applyFill="1" applyBorder="1" applyAlignment="1" applyProtection="1">
      <alignment horizontal="center" vertical="center" wrapText="1" shrinkToFit="1"/>
    </xf>
    <xf numFmtId="0" fontId="29" fillId="3" borderId="0" xfId="0" applyFont="1" applyFill="1" applyBorder="1" applyAlignment="1" applyProtection="1">
      <alignment horizontal="center" vertical="center" wrapText="1" shrinkToFit="1"/>
    </xf>
    <xf numFmtId="0" fontId="29" fillId="3" borderId="80" xfId="0" applyFont="1" applyFill="1" applyBorder="1" applyAlignment="1" applyProtection="1">
      <alignment horizontal="center" vertical="center" wrapText="1" shrinkToFit="1"/>
    </xf>
    <xf numFmtId="0" fontId="29" fillId="3" borderId="22" xfId="0" applyFont="1" applyFill="1" applyBorder="1" applyAlignment="1" applyProtection="1">
      <alignment horizontal="center" vertical="center" wrapText="1" shrinkToFit="1"/>
    </xf>
    <xf numFmtId="0" fontId="29" fillId="3" borderId="15" xfId="0" applyFont="1" applyFill="1" applyBorder="1" applyAlignment="1" applyProtection="1">
      <alignment horizontal="center" vertical="center" shrinkToFit="1"/>
    </xf>
    <xf numFmtId="0" fontId="29" fillId="3" borderId="12" xfId="0" applyFont="1" applyFill="1" applyBorder="1" applyAlignment="1" applyProtection="1">
      <alignment horizontal="center" vertical="center" shrinkToFit="1"/>
    </xf>
    <xf numFmtId="0" fontId="29" fillId="3" borderId="13" xfId="0" applyFont="1" applyFill="1" applyBorder="1" applyAlignment="1" applyProtection="1">
      <alignment horizontal="center" vertical="center" shrinkToFit="1"/>
    </xf>
    <xf numFmtId="0" fontId="29" fillId="3" borderId="17" xfId="0" applyFont="1" applyFill="1" applyBorder="1" applyAlignment="1" applyProtection="1">
      <alignment horizontal="center" vertical="center" shrinkToFit="1"/>
    </xf>
    <xf numFmtId="0" fontId="29" fillId="3" borderId="16" xfId="0" applyFont="1" applyFill="1" applyBorder="1" applyAlignment="1" applyProtection="1">
      <alignment horizontal="center" vertical="center" shrinkToFit="1"/>
    </xf>
    <xf numFmtId="2" fontId="31" fillId="5" borderId="12" xfId="0" applyNumberFormat="1" applyFont="1" applyFill="1" applyBorder="1" applyAlignment="1" applyProtection="1">
      <alignment horizontal="center" vertical="center"/>
    </xf>
    <xf numFmtId="2" fontId="31" fillId="5" borderId="13" xfId="0" applyNumberFormat="1" applyFont="1" applyFill="1" applyBorder="1" applyAlignment="1" applyProtection="1">
      <alignment horizontal="center" vertical="center"/>
    </xf>
    <xf numFmtId="0" fontId="29" fillId="5" borderId="13" xfId="0" applyFont="1" applyFill="1" applyBorder="1" applyAlignment="1" applyProtection="1">
      <alignment horizontal="center" vertical="center"/>
    </xf>
    <xf numFmtId="0" fontId="29" fillId="5" borderId="17" xfId="0" applyFont="1" applyFill="1" applyBorder="1" applyAlignment="1" applyProtection="1">
      <alignment horizontal="center" vertical="center"/>
    </xf>
    <xf numFmtId="0" fontId="35" fillId="3" borderId="24" xfId="0" applyFont="1" applyFill="1" applyBorder="1" applyAlignment="1" applyProtection="1">
      <alignment horizontal="left"/>
    </xf>
    <xf numFmtId="0" fontId="29" fillId="3" borderId="35" xfId="0" applyFont="1" applyFill="1" applyBorder="1" applyAlignment="1" applyProtection="1">
      <alignment horizontal="center" vertical="center"/>
    </xf>
    <xf numFmtId="0" fontId="29" fillId="3" borderId="31" xfId="0" applyFont="1" applyFill="1" applyBorder="1" applyAlignment="1" applyProtection="1">
      <alignment horizontal="center" vertical="center"/>
    </xf>
    <xf numFmtId="40" fontId="31" fillId="3" borderId="43" xfId="2" applyNumberFormat="1" applyFont="1" applyFill="1" applyBorder="1" applyAlignment="1" applyProtection="1">
      <alignment horizontal="center" vertical="center"/>
    </xf>
    <xf numFmtId="40" fontId="31" fillId="3" borderId="44" xfId="2" applyNumberFormat="1" applyFont="1" applyFill="1" applyBorder="1" applyAlignment="1" applyProtection="1">
      <alignment horizontal="center" vertical="center"/>
    </xf>
    <xf numFmtId="0" fontId="29" fillId="3" borderId="44" xfId="0" applyFont="1" applyFill="1" applyBorder="1" applyAlignment="1" applyProtection="1">
      <alignment horizontal="left" vertical="center" indent="2"/>
    </xf>
    <xf numFmtId="0" fontId="29" fillId="3" borderId="4" xfId="0" applyFont="1" applyFill="1" applyBorder="1" applyAlignment="1" applyProtection="1">
      <alignment horizontal="left" vertical="center" indent="2"/>
    </xf>
    <xf numFmtId="0" fontId="29" fillId="3" borderId="38" xfId="0" applyFont="1" applyFill="1" applyBorder="1" applyAlignment="1" applyProtection="1">
      <alignment horizontal="center" vertical="center"/>
    </xf>
    <xf numFmtId="0" fontId="29" fillId="3" borderId="7" xfId="0" applyFont="1" applyFill="1" applyBorder="1" applyAlignment="1" applyProtection="1">
      <alignment horizontal="center" vertical="center"/>
    </xf>
    <xf numFmtId="0" fontId="29" fillId="3" borderId="39" xfId="0" applyFont="1" applyFill="1" applyBorder="1" applyAlignment="1" applyProtection="1">
      <alignment horizontal="center" vertical="center"/>
    </xf>
    <xf numFmtId="0" fontId="29" fillId="3" borderId="30" xfId="0" applyFont="1"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29" fillId="3" borderId="40" xfId="0" applyFont="1" applyFill="1" applyBorder="1" applyAlignment="1" applyProtection="1">
      <alignment horizontal="center" vertical="center"/>
    </xf>
    <xf numFmtId="0" fontId="29" fillId="3" borderId="21" xfId="0" applyFont="1" applyFill="1" applyBorder="1" applyAlignment="1" applyProtection="1">
      <alignment horizontal="center" vertical="center"/>
    </xf>
    <xf numFmtId="0" fontId="29" fillId="3" borderId="22" xfId="0" applyFont="1" applyFill="1" applyBorder="1" applyAlignment="1" applyProtection="1">
      <alignment horizontal="center" vertical="center"/>
    </xf>
    <xf numFmtId="0" fontId="29" fillId="3" borderId="23" xfId="0" applyFont="1" applyFill="1" applyBorder="1" applyAlignment="1" applyProtection="1">
      <alignment horizontal="center" vertical="center"/>
    </xf>
    <xf numFmtId="0" fontId="29" fillId="6" borderId="33" xfId="0" applyFont="1" applyFill="1" applyBorder="1" applyAlignment="1" applyProtection="1">
      <alignment horizontal="center" vertical="center" shrinkToFit="1"/>
    </xf>
    <xf numFmtId="0" fontId="29" fillId="3" borderId="33" xfId="0" applyFont="1" applyFill="1" applyBorder="1" applyAlignment="1" applyProtection="1">
      <alignment horizontal="center" vertical="center" shrinkToFit="1"/>
    </xf>
    <xf numFmtId="0" fontId="29" fillId="3" borderId="34" xfId="0" applyFont="1" applyFill="1" applyBorder="1" applyAlignment="1" applyProtection="1">
      <alignment horizontal="center" vertical="center" shrinkToFit="1"/>
    </xf>
    <xf numFmtId="0" fontId="29" fillId="5" borderId="14" xfId="0" applyFont="1" applyFill="1" applyBorder="1" applyAlignment="1" applyProtection="1">
      <alignment horizontal="center" vertical="center"/>
    </xf>
    <xf numFmtId="0" fontId="29" fillId="5" borderId="5" xfId="0" applyFont="1" applyFill="1" applyBorder="1" applyAlignment="1" applyProtection="1">
      <alignment horizontal="center" vertical="center"/>
    </xf>
    <xf numFmtId="38" fontId="42" fillId="3" borderId="67" xfId="2" applyFont="1" applyFill="1" applyBorder="1" applyAlignment="1" applyProtection="1">
      <alignment horizontal="center" vertical="center"/>
    </xf>
    <xf numFmtId="38" fontId="42" fillId="3" borderId="68" xfId="2" applyFont="1" applyFill="1" applyBorder="1" applyAlignment="1" applyProtection="1">
      <alignment horizontal="center" vertical="center"/>
    </xf>
    <xf numFmtId="38" fontId="42" fillId="3" borderId="75" xfId="2" applyFont="1" applyFill="1" applyBorder="1" applyAlignment="1" applyProtection="1">
      <alignment horizontal="center" vertical="center"/>
    </xf>
    <xf numFmtId="38" fontId="42" fillId="3" borderId="76" xfId="2" applyFont="1" applyFill="1" applyBorder="1" applyAlignment="1" applyProtection="1">
      <alignment horizontal="center" vertical="center"/>
    </xf>
    <xf numFmtId="38" fontId="42" fillId="3" borderId="70" xfId="2" applyFont="1" applyFill="1" applyBorder="1" applyAlignment="1" applyProtection="1">
      <alignment horizontal="center" vertical="center"/>
    </xf>
    <xf numFmtId="38" fontId="42" fillId="3" borderId="71" xfId="2" applyFont="1" applyFill="1" applyBorder="1" applyAlignment="1" applyProtection="1">
      <alignment horizontal="center" vertical="center"/>
    </xf>
    <xf numFmtId="55" fontId="29" fillId="3" borderId="17" xfId="0" applyNumberFormat="1" applyFont="1" applyFill="1" applyBorder="1" applyAlignment="1" applyProtection="1">
      <alignment horizontal="center" vertical="center"/>
    </xf>
    <xf numFmtId="55" fontId="29" fillId="3" borderId="33" xfId="0" applyNumberFormat="1" applyFont="1" applyFill="1" applyBorder="1" applyAlignment="1" applyProtection="1">
      <alignment horizontal="center" vertical="center"/>
    </xf>
    <xf numFmtId="55" fontId="29" fillId="3" borderId="41" xfId="0" applyNumberFormat="1" applyFont="1" applyFill="1" applyBorder="1" applyAlignment="1" applyProtection="1">
      <alignment horizontal="center" vertical="center"/>
    </xf>
    <xf numFmtId="55" fontId="29" fillId="3" borderId="58" xfId="0" applyNumberFormat="1" applyFont="1" applyFill="1" applyBorder="1" applyAlignment="1" applyProtection="1">
      <alignment horizontal="center" vertical="center"/>
    </xf>
    <xf numFmtId="38" fontId="42" fillId="3" borderId="81" xfId="2" applyFont="1" applyFill="1" applyBorder="1" applyAlignment="1" applyProtection="1">
      <alignment horizontal="center" vertical="center"/>
    </xf>
    <xf numFmtId="0" fontId="29" fillId="3" borderId="30" xfId="0" applyFont="1" applyFill="1" applyBorder="1" applyAlignment="1" applyProtection="1">
      <alignment horizontal="center" vertical="center" wrapText="1"/>
    </xf>
    <xf numFmtId="0" fontId="29" fillId="3" borderId="47" xfId="0" applyFont="1" applyFill="1" applyBorder="1" applyAlignment="1" applyProtection="1">
      <alignment horizontal="center" vertical="center"/>
    </xf>
    <xf numFmtId="0" fontId="29" fillId="3" borderId="44" xfId="0" applyFont="1" applyFill="1" applyBorder="1" applyAlignment="1" applyProtection="1">
      <alignment horizontal="center" vertical="center"/>
    </xf>
    <xf numFmtId="0" fontId="29" fillId="3" borderId="9" xfId="0" applyFont="1" applyFill="1" applyBorder="1" applyAlignment="1" applyProtection="1">
      <alignment horizontal="center" vertical="center"/>
    </xf>
    <xf numFmtId="0" fontId="29" fillId="3" borderId="28" xfId="0" applyFont="1" applyFill="1" applyBorder="1" applyAlignment="1" applyProtection="1">
      <alignment horizontal="center" vertical="center"/>
    </xf>
    <xf numFmtId="0" fontId="31" fillId="3" borderId="29" xfId="0" applyFont="1" applyFill="1" applyBorder="1" applyAlignment="1" applyProtection="1">
      <alignment horizontal="center" vertical="center"/>
    </xf>
    <xf numFmtId="0" fontId="31" fillId="3" borderId="9" xfId="0" applyFont="1" applyFill="1" applyBorder="1" applyAlignment="1" applyProtection="1">
      <alignment horizontal="center" vertical="center"/>
    </xf>
    <xf numFmtId="0" fontId="34" fillId="3" borderId="9" xfId="0" applyFont="1" applyFill="1" applyBorder="1" applyAlignment="1" applyProtection="1">
      <alignment horizontal="center" vertical="center"/>
    </xf>
    <xf numFmtId="0" fontId="31" fillId="3" borderId="36" xfId="0" applyFont="1" applyFill="1" applyBorder="1" applyAlignment="1" applyProtection="1">
      <alignment horizontal="left" vertical="center" indent="1" shrinkToFit="1"/>
    </xf>
    <xf numFmtId="0" fontId="31" fillId="3" borderId="37" xfId="0" applyFont="1" applyFill="1" applyBorder="1" applyAlignment="1" applyProtection="1">
      <alignment horizontal="left" vertical="center" indent="1" shrinkToFit="1"/>
    </xf>
    <xf numFmtId="0" fontId="31" fillId="3" borderId="41" xfId="0" applyFont="1" applyFill="1" applyBorder="1" applyAlignment="1" applyProtection="1">
      <alignment horizontal="left" vertical="center" indent="1" shrinkToFit="1"/>
    </xf>
    <xf numFmtId="0" fontId="31" fillId="3" borderId="5" xfId="0" applyFont="1" applyFill="1" applyBorder="1" applyAlignment="1" applyProtection="1">
      <alignment horizontal="left" vertical="center" indent="1" shrinkToFit="1"/>
    </xf>
    <xf numFmtId="0" fontId="31" fillId="3" borderId="12" xfId="0" applyFont="1" applyFill="1" applyBorder="1" applyAlignment="1" applyProtection="1">
      <alignment horizontal="center" vertical="center"/>
    </xf>
    <xf numFmtId="0" fontId="31" fillId="3" borderId="13" xfId="0" applyFont="1" applyFill="1" applyBorder="1" applyAlignment="1" applyProtection="1">
      <alignment horizontal="center" vertical="center"/>
    </xf>
    <xf numFmtId="0" fontId="29" fillId="3" borderId="13" xfId="0" applyFont="1" applyFill="1" applyBorder="1" applyAlignment="1" applyProtection="1">
      <alignment horizontal="center" vertical="center"/>
    </xf>
    <xf numFmtId="0" fontId="29" fillId="3" borderId="17" xfId="0" applyFont="1" applyFill="1" applyBorder="1" applyAlignment="1" applyProtection="1">
      <alignment horizontal="center" vertical="center"/>
    </xf>
    <xf numFmtId="0" fontId="31" fillId="5" borderId="12" xfId="0" applyFont="1" applyFill="1" applyBorder="1" applyAlignment="1" applyProtection="1">
      <alignment horizontal="center" vertical="center"/>
    </xf>
    <xf numFmtId="0" fontId="31" fillId="5" borderId="13" xfId="0" applyFont="1" applyFill="1" applyBorder="1" applyAlignment="1" applyProtection="1">
      <alignment horizontal="center" vertical="center"/>
    </xf>
    <xf numFmtId="0" fontId="31" fillId="0" borderId="12" xfId="0" applyFont="1" applyFill="1" applyBorder="1" applyAlignment="1" applyProtection="1">
      <alignment horizontal="left" vertical="center" indent="1"/>
      <protection locked="0"/>
    </xf>
    <xf numFmtId="0" fontId="31" fillId="0" borderId="13" xfId="0" applyFont="1" applyFill="1" applyBorder="1" applyAlignment="1" applyProtection="1">
      <alignment horizontal="left" vertical="center" indent="1"/>
      <protection locked="0"/>
    </xf>
    <xf numFmtId="0" fontId="31" fillId="0" borderId="17" xfId="0" applyFont="1" applyFill="1" applyBorder="1" applyAlignment="1" applyProtection="1">
      <alignment horizontal="left" vertical="center" indent="1"/>
      <protection locked="0"/>
    </xf>
    <xf numFmtId="0" fontId="31" fillId="0" borderId="14" xfId="0" applyFont="1" applyFill="1" applyBorder="1" applyAlignment="1" applyProtection="1">
      <alignment horizontal="left" vertical="center" indent="1"/>
      <protection locked="0"/>
    </xf>
    <xf numFmtId="38" fontId="31" fillId="3" borderId="8" xfId="2" applyFont="1" applyFill="1" applyBorder="1" applyAlignment="1" applyProtection="1">
      <alignment horizontal="center" vertical="center"/>
    </xf>
    <xf numFmtId="38" fontId="31" fillId="3" borderId="7" xfId="2" applyFont="1" applyFill="1" applyBorder="1" applyAlignment="1" applyProtection="1">
      <alignment horizontal="center" vertical="center"/>
    </xf>
    <xf numFmtId="0" fontId="29" fillId="3" borderId="33" xfId="0" applyFont="1" applyFill="1" applyBorder="1" applyAlignment="1" applyProtection="1">
      <alignment horizontal="center" vertical="center" wrapText="1"/>
    </xf>
    <xf numFmtId="0" fontId="29" fillId="3" borderId="33" xfId="0" applyFont="1" applyFill="1" applyBorder="1" applyAlignment="1" applyProtection="1">
      <alignment horizontal="center" vertical="center"/>
    </xf>
    <xf numFmtId="0" fontId="29" fillId="3" borderId="14" xfId="0" applyFont="1" applyFill="1" applyBorder="1" applyAlignment="1" applyProtection="1">
      <alignment horizontal="center" vertical="center"/>
    </xf>
    <xf numFmtId="0" fontId="31" fillId="3" borderId="15" xfId="0" applyFont="1" applyFill="1" applyBorder="1" applyAlignment="1" applyProtection="1">
      <alignment horizontal="left" vertical="center" indent="1" shrinkToFit="1"/>
    </xf>
    <xf numFmtId="0" fontId="31" fillId="3" borderId="16" xfId="0" applyFont="1" applyFill="1" applyBorder="1" applyAlignment="1" applyProtection="1">
      <alignment horizontal="left" vertical="center" indent="1" shrinkToFit="1"/>
    </xf>
    <xf numFmtId="0" fontId="31" fillId="6" borderId="18" xfId="0" applyFont="1" applyFill="1" applyBorder="1" applyAlignment="1" applyProtection="1">
      <alignment horizontal="center" vertical="center"/>
    </xf>
    <xf numFmtId="0" fontId="31" fillId="6" borderId="19" xfId="0" applyFont="1" applyFill="1" applyBorder="1" applyAlignment="1" applyProtection="1">
      <alignment horizontal="center" vertical="center"/>
    </xf>
    <xf numFmtId="0" fontId="29" fillId="6" borderId="19" xfId="0" applyFont="1" applyFill="1" applyBorder="1" applyAlignment="1" applyProtection="1">
      <alignment horizontal="center" vertical="center"/>
    </xf>
    <xf numFmtId="0" fontId="29" fillId="6" borderId="20"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31" fillId="6" borderId="15" xfId="0" applyFont="1" applyFill="1" applyBorder="1" applyAlignment="1" applyProtection="1">
      <alignment horizontal="left" vertical="center" indent="1" shrinkToFit="1"/>
    </xf>
    <xf numFmtId="0" fontId="31" fillId="6" borderId="16" xfId="0" applyFont="1" applyFill="1" applyBorder="1" applyAlignment="1" applyProtection="1">
      <alignment horizontal="left" vertical="center" indent="1" shrinkToFit="1"/>
    </xf>
    <xf numFmtId="0" fontId="35" fillId="3" borderId="0" xfId="0" applyFont="1" applyFill="1" applyBorder="1" applyAlignment="1" applyProtection="1"/>
    <xf numFmtId="0" fontId="29" fillId="3" borderId="42" xfId="0" applyFont="1" applyFill="1" applyBorder="1" applyAlignment="1" applyProtection="1">
      <alignment horizontal="center" vertical="center"/>
    </xf>
    <xf numFmtId="0" fontId="20" fillId="3" borderId="42" xfId="0" applyFont="1" applyFill="1" applyBorder="1" applyAlignment="1" applyProtection="1">
      <alignment horizontal="center" vertical="center"/>
    </xf>
    <xf numFmtId="0" fontId="20" fillId="3" borderId="33" xfId="0" applyFont="1" applyFill="1" applyBorder="1" applyAlignment="1" applyProtection="1">
      <alignment horizontal="center" vertical="center"/>
    </xf>
    <xf numFmtId="0" fontId="29" fillId="3" borderId="31" xfId="0" applyFont="1" applyFill="1" applyBorder="1" applyAlignment="1" applyProtection="1">
      <alignment horizontal="right" vertical="center" indent="2"/>
    </xf>
    <xf numFmtId="0" fontId="31" fillId="3" borderId="43" xfId="0" applyFont="1" applyFill="1" applyBorder="1" applyAlignment="1" applyProtection="1">
      <alignment horizontal="left" vertical="center" indent="1" shrinkToFit="1"/>
    </xf>
    <xf numFmtId="0" fontId="31" fillId="3" borderId="44" xfId="0" applyFont="1" applyFill="1" applyBorder="1" applyAlignment="1" applyProtection="1">
      <alignment horizontal="left" vertical="center" indent="1" shrinkToFit="1"/>
    </xf>
    <xf numFmtId="0" fontId="31" fillId="3" borderId="45" xfId="0" applyFont="1" applyFill="1" applyBorder="1" applyAlignment="1" applyProtection="1">
      <alignment horizontal="left" vertical="center" indent="1" shrinkToFit="1"/>
    </xf>
    <xf numFmtId="0" fontId="29" fillId="0" borderId="43" xfId="0" applyFont="1" applyFill="1" applyBorder="1" applyAlignment="1" applyProtection="1">
      <alignment horizontal="center" vertical="center"/>
    </xf>
    <xf numFmtId="0" fontId="29" fillId="0" borderId="44" xfId="0" applyFont="1" applyFill="1" applyBorder="1" applyAlignment="1" applyProtection="1">
      <alignment horizontal="center" vertical="center"/>
    </xf>
    <xf numFmtId="0" fontId="29" fillId="0" borderId="45" xfId="0" applyFont="1" applyFill="1" applyBorder="1" applyAlignment="1" applyProtection="1">
      <alignment horizontal="center" vertical="center"/>
    </xf>
    <xf numFmtId="0" fontId="31" fillId="6" borderId="31" xfId="0" applyFont="1" applyFill="1" applyBorder="1" applyAlignment="1" applyProtection="1">
      <alignment horizontal="left" vertical="center" indent="1"/>
    </xf>
    <xf numFmtId="0" fontId="31" fillId="6" borderId="32" xfId="0" applyFont="1" applyFill="1" applyBorder="1" applyAlignment="1" applyProtection="1">
      <alignment horizontal="left" vertical="center" indent="1"/>
    </xf>
    <xf numFmtId="0" fontId="29" fillId="3" borderId="33" xfId="0" applyFont="1" applyFill="1" applyBorder="1" applyAlignment="1" applyProtection="1">
      <alignment horizontal="right" vertical="center" indent="2"/>
    </xf>
    <xf numFmtId="0" fontId="31" fillId="3" borderId="7" xfId="0" applyFont="1" applyFill="1" applyBorder="1" applyAlignment="1" applyProtection="1">
      <alignment horizontal="center" vertical="center" shrinkToFit="1"/>
    </xf>
    <xf numFmtId="0" fontId="31" fillId="3" borderId="7" xfId="0" applyFont="1" applyFill="1" applyBorder="1" applyAlignment="1" applyProtection="1">
      <alignment horizontal="left" vertical="center" indent="1" shrinkToFit="1"/>
    </xf>
    <xf numFmtId="0" fontId="31" fillId="3" borderId="26" xfId="0" applyFont="1" applyFill="1" applyBorder="1" applyAlignment="1" applyProtection="1">
      <alignment horizontal="left" vertical="center" indent="1" shrinkToFit="1"/>
    </xf>
    <xf numFmtId="0" fontId="31" fillId="3" borderId="18" xfId="0" applyFont="1" applyFill="1" applyBorder="1" applyAlignment="1" applyProtection="1">
      <alignment horizontal="left" vertical="center" indent="1" shrinkToFit="1"/>
    </xf>
    <xf numFmtId="0" fontId="31" fillId="3" borderId="19" xfId="0" applyFont="1" applyFill="1" applyBorder="1" applyAlignment="1" applyProtection="1">
      <alignment horizontal="left" vertical="center" indent="1" shrinkToFit="1"/>
    </xf>
    <xf numFmtId="0" fontId="31" fillId="3" borderId="27" xfId="0" applyFont="1" applyFill="1" applyBorder="1" applyAlignment="1" applyProtection="1">
      <alignment horizontal="left" vertical="center" indent="1" shrinkToFit="1"/>
    </xf>
    <xf numFmtId="0" fontId="29" fillId="3" borderId="38" xfId="0" applyFont="1" applyFill="1" applyBorder="1" applyAlignment="1" applyProtection="1">
      <alignment horizontal="center" vertical="center" wrapText="1"/>
    </xf>
    <xf numFmtId="0" fontId="31" fillId="3" borderId="13" xfId="0" applyFont="1" applyFill="1" applyBorder="1" applyAlignment="1" applyProtection="1">
      <alignment horizontal="left" vertical="center" indent="1" shrinkToFit="1"/>
    </xf>
    <xf numFmtId="0" fontId="31" fillId="3" borderId="17" xfId="0" applyFont="1" applyFill="1" applyBorder="1" applyAlignment="1" applyProtection="1">
      <alignment horizontal="left" vertical="center" indent="1" shrinkToFit="1"/>
    </xf>
    <xf numFmtId="0" fontId="31" fillId="3" borderId="14" xfId="0" applyFont="1" applyFill="1" applyBorder="1" applyAlignment="1" applyProtection="1">
      <alignment horizontal="left" vertical="center" indent="1" shrinkToFit="1"/>
    </xf>
    <xf numFmtId="0" fontId="35" fillId="3" borderId="0" xfId="0" applyFont="1" applyFill="1" applyAlignment="1" applyProtection="1"/>
    <xf numFmtId="0" fontId="41" fillId="3" borderId="22" xfId="0" applyFont="1" applyFill="1" applyBorder="1" applyAlignment="1" applyProtection="1">
      <alignment horizontal="center"/>
    </xf>
    <xf numFmtId="0" fontId="33" fillId="3" borderId="22" xfId="0" applyFont="1" applyFill="1" applyBorder="1" applyAlignment="1" applyProtection="1">
      <alignment horizontal="center"/>
    </xf>
    <xf numFmtId="0" fontId="30" fillId="3" borderId="0" xfId="0" applyFont="1" applyFill="1" applyAlignment="1" applyProtection="1"/>
    <xf numFmtId="0" fontId="31" fillId="3" borderId="31" xfId="0" applyFont="1" applyFill="1" applyBorder="1" applyAlignment="1" applyProtection="1">
      <alignment horizontal="left" vertical="center" indent="1" shrinkToFit="1"/>
    </xf>
    <xf numFmtId="0" fontId="31" fillId="3" borderId="32" xfId="0" applyFont="1" applyFill="1" applyBorder="1" applyAlignment="1" applyProtection="1">
      <alignment horizontal="left" vertical="center" indent="1" shrinkToFit="1"/>
    </xf>
    <xf numFmtId="0" fontId="43" fillId="3" borderId="0" xfId="0" applyFont="1" applyFill="1" applyAlignment="1" applyProtection="1">
      <alignment wrapText="1"/>
    </xf>
    <xf numFmtId="0" fontId="36" fillId="3" borderId="0" xfId="0" applyFont="1" applyFill="1" applyAlignment="1" applyProtection="1">
      <alignment horizontal="center" vertical="center"/>
    </xf>
    <xf numFmtId="0" fontId="38" fillId="3" borderId="0" xfId="0" applyFont="1" applyFill="1" applyBorder="1" applyAlignment="1" applyProtection="1">
      <alignment horizontal="center" vertical="center"/>
    </xf>
    <xf numFmtId="0" fontId="28" fillId="3" borderId="25" xfId="0" applyFont="1" applyFill="1" applyBorder="1" applyAlignment="1" applyProtection="1">
      <alignment vertical="center" wrapText="1"/>
    </xf>
    <xf numFmtId="0" fontId="28" fillId="3" borderId="24" xfId="0" applyFont="1" applyFill="1" applyBorder="1" applyAlignment="1" applyProtection="1">
      <alignment vertical="center"/>
    </xf>
    <xf numFmtId="0" fontId="28" fillId="3" borderId="11" xfId="0" applyFont="1" applyFill="1" applyBorder="1" applyAlignment="1" applyProtection="1">
      <alignment vertical="center"/>
    </xf>
    <xf numFmtId="0" fontId="28" fillId="3" borderId="0" xfId="0" applyFont="1" applyFill="1" applyAlignment="1" applyProtection="1">
      <alignment vertical="center"/>
    </xf>
    <xf numFmtId="0" fontId="38" fillId="5" borderId="0" xfId="0" applyFont="1" applyFill="1" applyAlignment="1" applyProtection="1">
      <alignment horizontal="center" vertical="center"/>
    </xf>
    <xf numFmtId="0" fontId="31" fillId="3" borderId="33" xfId="0" applyFont="1" applyFill="1" applyBorder="1" applyAlignment="1" applyProtection="1">
      <alignment horizontal="left" vertical="center" indent="1" shrinkToFit="1"/>
    </xf>
    <xf numFmtId="0" fontId="31" fillId="3" borderId="34" xfId="0" applyFont="1" applyFill="1" applyBorder="1" applyAlignment="1" applyProtection="1">
      <alignment horizontal="left" vertical="center" indent="1" shrinkToFit="1"/>
    </xf>
    <xf numFmtId="0" fontId="28" fillId="3" borderId="0" xfId="0" applyFont="1" applyFill="1" applyAlignment="1" applyProtection="1">
      <alignment vertical="center" wrapText="1"/>
    </xf>
    <xf numFmtId="0" fontId="38" fillId="6" borderId="0" xfId="0" applyFont="1" applyFill="1" applyAlignment="1" applyProtection="1">
      <alignment horizontal="center" vertical="center"/>
    </xf>
    <xf numFmtId="0" fontId="35" fillId="3" borderId="22" xfId="0" applyFont="1" applyFill="1" applyBorder="1" applyAlignment="1" applyProtection="1">
      <alignment vertical="center"/>
    </xf>
    <xf numFmtId="0" fontId="37" fillId="0" borderId="0" xfId="0" applyFont="1" applyAlignment="1">
      <alignment horizontal="center" vertical="center"/>
    </xf>
    <xf numFmtId="0" fontId="0" fillId="0" borderId="0" xfId="0" applyAlignment="1">
      <alignment horizontal="center" vertical="center"/>
    </xf>
    <xf numFmtId="0" fontId="25" fillId="0" borderId="0" xfId="0" applyFont="1" applyAlignment="1">
      <alignment horizontal="center" vertical="center"/>
    </xf>
    <xf numFmtId="0" fontId="8" fillId="3" borderId="50" xfId="5"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8" fillId="3" borderId="54" xfId="5" applyFont="1" applyFill="1" applyBorder="1" applyAlignment="1">
      <alignment vertical="center"/>
    </xf>
    <xf numFmtId="0" fontId="0" fillId="0" borderId="54" xfId="0" applyBorder="1" applyAlignment="1">
      <alignment vertical="center"/>
    </xf>
    <xf numFmtId="0" fontId="0" fillId="0" borderId="59" xfId="0" applyBorder="1" applyAlignment="1">
      <alignment vertical="center"/>
    </xf>
    <xf numFmtId="0" fontId="8" fillId="0" borderId="54" xfId="5" applyFont="1" applyFill="1" applyBorder="1" applyAlignment="1">
      <alignment vertical="center"/>
    </xf>
    <xf numFmtId="0" fontId="18" fillId="4" borderId="64" xfId="0" applyFont="1" applyFill="1" applyBorder="1" applyAlignment="1">
      <alignment horizontal="center" vertical="center"/>
    </xf>
    <xf numFmtId="0" fontId="18" fillId="4" borderId="48" xfId="0" applyFont="1" applyFill="1" applyBorder="1" applyAlignment="1">
      <alignment horizontal="center" vertical="center"/>
    </xf>
    <xf numFmtId="0" fontId="18" fillId="4" borderId="49" xfId="0" applyFont="1" applyFill="1" applyBorder="1" applyAlignment="1">
      <alignment horizontal="center" vertical="center"/>
    </xf>
    <xf numFmtId="0" fontId="8" fillId="3" borderId="54" xfId="4" applyFont="1" applyFill="1" applyBorder="1" applyAlignment="1">
      <alignment horizontal="left" vertical="center"/>
    </xf>
    <xf numFmtId="0" fontId="8" fillId="3" borderId="59" xfId="4" applyFont="1" applyFill="1" applyBorder="1" applyAlignment="1">
      <alignment horizontal="left" vertical="center"/>
    </xf>
    <xf numFmtId="0" fontId="8" fillId="3" borderId="60" xfId="4" applyFont="1" applyFill="1" applyBorder="1" applyAlignment="1">
      <alignment horizontal="left" vertical="center"/>
    </xf>
    <xf numFmtId="0" fontId="8" fillId="3" borderId="63" xfId="4" applyFont="1" applyFill="1" applyBorder="1" applyAlignment="1">
      <alignment horizontal="left" vertical="center"/>
    </xf>
    <xf numFmtId="0" fontId="18" fillId="4" borderId="65" xfId="0" applyFont="1" applyFill="1" applyBorder="1" applyAlignment="1">
      <alignment horizontal="center" vertical="center"/>
    </xf>
    <xf numFmtId="0" fontId="18" fillId="4" borderId="55" xfId="0" applyFont="1" applyFill="1" applyBorder="1" applyAlignment="1">
      <alignment horizontal="center" vertical="center"/>
    </xf>
    <xf numFmtId="0" fontId="18" fillId="4" borderId="56" xfId="0" applyFont="1" applyFill="1" applyBorder="1" applyAlignment="1">
      <alignment horizontal="center" vertical="center"/>
    </xf>
    <xf numFmtId="0" fontId="8" fillId="3" borderId="54" xfId="5" applyFont="1" applyFill="1" applyBorder="1" applyAlignment="1">
      <alignment horizontal="left" vertical="center"/>
    </xf>
    <xf numFmtId="0" fontId="8" fillId="3" borderId="59" xfId="5" applyFont="1" applyFill="1" applyBorder="1" applyAlignment="1">
      <alignment horizontal="left" vertical="center"/>
    </xf>
    <xf numFmtId="0" fontId="8" fillId="0" borderId="54" xfId="5" applyFont="1" applyFill="1" applyBorder="1" applyAlignment="1">
      <alignment horizontal="left" vertical="center"/>
    </xf>
    <xf numFmtId="0" fontId="8" fillId="0" borderId="59" xfId="5" applyFont="1" applyFill="1" applyBorder="1" applyAlignment="1">
      <alignment horizontal="left" vertical="center"/>
    </xf>
    <xf numFmtId="0" fontId="8" fillId="0" borderId="54" xfId="4" applyFont="1" applyFill="1" applyBorder="1" applyAlignment="1">
      <alignment horizontal="left" vertical="center"/>
    </xf>
    <xf numFmtId="0" fontId="8" fillId="0" borderId="59" xfId="4" applyFont="1" applyFill="1" applyBorder="1" applyAlignment="1">
      <alignment horizontal="left" vertical="center"/>
    </xf>
    <xf numFmtId="0" fontId="5" fillId="0" borderId="54" xfId="5" applyFont="1" applyFill="1" applyBorder="1" applyAlignment="1">
      <alignment horizontal="left" vertical="center"/>
    </xf>
    <xf numFmtId="0" fontId="5" fillId="0" borderId="59" xfId="5" applyFont="1" applyFill="1" applyBorder="1" applyAlignment="1">
      <alignment horizontal="left" vertical="center"/>
    </xf>
    <xf numFmtId="0" fontId="8" fillId="3" borderId="60" xfId="5" applyFont="1" applyFill="1" applyBorder="1" applyAlignment="1">
      <alignment horizontal="left" vertical="center"/>
    </xf>
    <xf numFmtId="0" fontId="8" fillId="3" borderId="63" xfId="5" applyFont="1" applyFill="1" applyBorder="1" applyAlignment="1">
      <alignment horizontal="left" vertical="center"/>
    </xf>
    <xf numFmtId="0" fontId="5" fillId="3" borderId="54" xfId="5" applyFont="1" applyFill="1" applyBorder="1" applyAlignment="1">
      <alignment horizontal="left" vertical="center"/>
    </xf>
    <xf numFmtId="0" fontId="5" fillId="3" borderId="59" xfId="5" applyFont="1" applyFill="1" applyBorder="1" applyAlignment="1">
      <alignment horizontal="left" vertical="center"/>
    </xf>
    <xf numFmtId="0" fontId="8" fillId="0" borderId="54" xfId="5" applyFont="1" applyFill="1" applyBorder="1" applyAlignment="1">
      <alignment vertical="center" wrapText="1"/>
    </xf>
    <xf numFmtId="0" fontId="8" fillId="0" borderId="25" xfId="5" applyFont="1" applyFill="1" applyBorder="1" applyAlignment="1">
      <alignment vertical="center"/>
    </xf>
    <xf numFmtId="0" fontId="8" fillId="0" borderId="24" xfId="5" applyFont="1" applyFill="1" applyBorder="1" applyAlignment="1">
      <alignment vertical="center"/>
    </xf>
    <xf numFmtId="0" fontId="8" fillId="0" borderId="52" xfId="5" applyFont="1" applyFill="1" applyBorder="1" applyAlignment="1">
      <alignment vertical="center"/>
    </xf>
    <xf numFmtId="0" fontId="8" fillId="0" borderId="66" xfId="5" applyFont="1" applyFill="1" applyBorder="1" applyAlignment="1">
      <alignment vertical="center"/>
    </xf>
    <xf numFmtId="0" fontId="8" fillId="0" borderId="61" xfId="5" applyFont="1" applyFill="1" applyBorder="1" applyAlignment="1">
      <alignment vertical="center"/>
    </xf>
    <xf numFmtId="0" fontId="8" fillId="0" borderId="62" xfId="5"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8" fillId="0" borderId="50" xfId="5" applyFont="1" applyFill="1" applyBorder="1" applyAlignment="1">
      <alignment vertical="center"/>
    </xf>
    <xf numFmtId="0" fontId="8" fillId="0" borderId="53" xfId="5" applyFont="1" applyFill="1" applyBorder="1" applyAlignment="1">
      <alignment horizontal="left" vertical="center"/>
    </xf>
    <xf numFmtId="0" fontId="8" fillId="0" borderId="57" xfId="5" applyFont="1" applyFill="1" applyBorder="1" applyAlignment="1">
      <alignment horizontal="left" vertical="center"/>
    </xf>
    <xf numFmtId="0" fontId="8" fillId="3" borderId="53" xfId="5" applyFont="1" applyFill="1" applyBorder="1" applyAlignment="1">
      <alignment horizontal="left" vertical="center"/>
    </xf>
    <xf numFmtId="0" fontId="8" fillId="3" borderId="57" xfId="5" applyFont="1" applyFill="1" applyBorder="1" applyAlignment="1">
      <alignment horizontal="left" vertical="center"/>
    </xf>
    <xf numFmtId="0" fontId="8" fillId="0" borderId="53" xfId="4" applyFont="1" applyFill="1" applyBorder="1" applyAlignment="1">
      <alignment horizontal="left" vertical="center"/>
    </xf>
    <xf numFmtId="0" fontId="8" fillId="0" borderId="57" xfId="4" applyFont="1" applyFill="1" applyBorder="1" applyAlignment="1">
      <alignment horizontal="left" vertical="center"/>
    </xf>
    <xf numFmtId="0" fontId="5" fillId="3" borderId="60" xfId="5" applyFont="1" applyFill="1" applyBorder="1" applyAlignment="1">
      <alignment horizontal="left" vertical="center"/>
    </xf>
    <xf numFmtId="0" fontId="5" fillId="3" borderId="63" xfId="5" applyFont="1" applyFill="1" applyBorder="1" applyAlignment="1">
      <alignment horizontal="left" vertical="center"/>
    </xf>
    <xf numFmtId="0" fontId="5" fillId="3" borderId="53" xfId="5" applyFont="1" applyFill="1" applyBorder="1" applyAlignment="1">
      <alignment horizontal="left" vertical="center"/>
    </xf>
    <xf numFmtId="0" fontId="5" fillId="3" borderId="57" xfId="5" applyFont="1" applyFill="1" applyBorder="1" applyAlignment="1">
      <alignment horizontal="left" vertical="center"/>
    </xf>
    <xf numFmtId="0" fontId="8" fillId="0" borderId="60" xfId="5" applyFont="1" applyFill="1" applyBorder="1" applyAlignment="1">
      <alignment horizontal="left" vertical="center"/>
    </xf>
    <xf numFmtId="0" fontId="8" fillId="0" borderId="63" xfId="5" applyFont="1" applyFill="1" applyBorder="1" applyAlignment="1">
      <alignment horizontal="left" vertical="center"/>
    </xf>
    <xf numFmtId="0" fontId="8" fillId="0" borderId="53" xfId="5" applyFont="1" applyFill="1" applyBorder="1" applyAlignment="1">
      <alignment vertical="center"/>
    </xf>
    <xf numFmtId="0" fontId="0" fillId="0" borderId="53" xfId="0" applyBorder="1" applyAlignment="1">
      <alignment vertical="center"/>
    </xf>
    <xf numFmtId="0" fontId="0" fillId="0" borderId="57" xfId="0" applyBorder="1" applyAlignment="1">
      <alignment vertical="center"/>
    </xf>
  </cellXfs>
  <cellStyles count="7">
    <cellStyle name="パーセント" xfId="1" builtinId="5"/>
    <cellStyle name="桁区切り" xfId="2" builtinId="6"/>
    <cellStyle name="桁区切り 2" xfId="3" xr:uid="{00000000-0005-0000-0000-000002000000}"/>
    <cellStyle name="標準" xfId="0" builtinId="0"/>
    <cellStyle name="標準 18" xfId="4" xr:uid="{00000000-0005-0000-0000-000004000000}"/>
    <cellStyle name="標準 2" xfId="5" xr:uid="{00000000-0005-0000-0000-000005000000}"/>
    <cellStyle name="標準 4" xfId="6" xr:uid="{00000000-0005-0000-0000-000006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38100</xdr:colOff>
      <xdr:row>0</xdr:row>
      <xdr:rowOff>31750</xdr:rowOff>
    </xdr:from>
    <xdr:to>
      <xdr:col>27</xdr:col>
      <xdr:colOff>501650</xdr:colOff>
      <xdr:row>1</xdr:row>
      <xdr:rowOff>184150</xdr:rowOff>
    </xdr:to>
    <xdr:sp macro="[0]!調査票追加.調査票追加" textlink="">
      <xdr:nvSpPr>
        <xdr:cNvPr id="2" name="正方形/長方形 1">
          <a:extLst>
            <a:ext uri="{FF2B5EF4-FFF2-40B4-BE49-F238E27FC236}">
              <a16:creationId xmlns:a16="http://schemas.microsoft.com/office/drawing/2014/main" id="{14B9F545-ADED-4CE5-ADB2-A4ACEC4F4DBE}"/>
            </a:ext>
          </a:extLst>
        </xdr:cNvPr>
        <xdr:cNvSpPr/>
      </xdr:nvSpPr>
      <xdr:spPr>
        <a:xfrm>
          <a:off x="6794500" y="31750"/>
          <a:ext cx="1200150" cy="463550"/>
        </a:xfrm>
        <a:prstGeom prst="rect">
          <a:avLst/>
        </a:prstGeom>
        <a:effectLst>
          <a:outerShdw blurRad="50800" dist="38100" dir="2700000" algn="tl" rotWithShape="0">
            <a:prstClr val="black">
              <a:alpha val="40000"/>
            </a:prstClr>
          </a:outerShdw>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400" b="0">
              <a:solidFill>
                <a:srgbClr val="FF0000"/>
              </a:solidFill>
              <a:latin typeface="游ゴシック" panose="020B0400000000000000" pitchFamily="50" charset="-128"/>
              <a:ea typeface="游ゴシック" panose="020B0400000000000000" pitchFamily="50" charset="-128"/>
            </a:rPr>
            <a:t>調査票追加</a:t>
          </a:r>
        </a:p>
      </xdr:txBody>
    </xdr:sp>
    <xdr:clientData/>
  </xdr:twoCellAnchor>
  <xdr:twoCellAnchor>
    <xdr:from>
      <xdr:col>27</xdr:col>
      <xdr:colOff>368300</xdr:colOff>
      <xdr:row>2</xdr:row>
      <xdr:rowOff>120650</xdr:rowOff>
    </xdr:from>
    <xdr:to>
      <xdr:col>30</xdr:col>
      <xdr:colOff>552450</xdr:colOff>
      <xdr:row>4</xdr:row>
      <xdr:rowOff>158750</xdr:rowOff>
    </xdr:to>
    <xdr:sp macro="" textlink="">
      <xdr:nvSpPr>
        <xdr:cNvPr id="3" name="吹き出し: 角を丸めた四角形 2">
          <a:extLst>
            <a:ext uri="{FF2B5EF4-FFF2-40B4-BE49-F238E27FC236}">
              <a16:creationId xmlns:a16="http://schemas.microsoft.com/office/drawing/2014/main" id="{F77B5B21-C63F-4A4E-A5AE-6251D6E641CA}"/>
            </a:ext>
          </a:extLst>
        </xdr:cNvPr>
        <xdr:cNvSpPr/>
      </xdr:nvSpPr>
      <xdr:spPr>
        <a:xfrm>
          <a:off x="7861300" y="660400"/>
          <a:ext cx="2387600" cy="927100"/>
        </a:xfrm>
        <a:prstGeom prst="wedgeRoundRectCallout">
          <a:avLst>
            <a:gd name="adj1" fmla="val -58077"/>
            <a:gd name="adj2" fmla="val -54605"/>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en-US" altLang="ja-JP" sz="1100" b="1">
              <a:latin typeface="游ゴシック" panose="020B0400000000000000" pitchFamily="50" charset="-128"/>
              <a:ea typeface="游ゴシック" panose="020B0400000000000000" pitchFamily="50" charset="-128"/>
            </a:rPr>
            <a:t>1</a:t>
          </a:r>
          <a:r>
            <a:rPr kumimoji="1" lang="ja-JP" altLang="en-US" sz="1100" b="1">
              <a:latin typeface="游ゴシック" panose="020B0400000000000000" pitchFamily="50" charset="-128"/>
              <a:ea typeface="游ゴシック" panose="020B0400000000000000" pitchFamily="50" charset="-128"/>
            </a:rPr>
            <a:t>、お客様情報</a:t>
          </a:r>
          <a:r>
            <a:rPr kumimoji="1" lang="ja-JP" altLang="en-US" sz="1100">
              <a:latin typeface="游ゴシック" panose="020B0400000000000000" pitchFamily="50" charset="-128"/>
              <a:ea typeface="游ゴシック" panose="020B0400000000000000" pitchFamily="50" charset="-128"/>
            </a:rPr>
            <a:t>をご入力の上、ボタンを押下すると</a:t>
          </a:r>
          <a:r>
            <a:rPr kumimoji="1" lang="ja-JP" altLang="en-US" sz="1100" b="1">
              <a:latin typeface="游ゴシック" panose="020B0400000000000000" pitchFamily="50" charset="-128"/>
              <a:ea typeface="游ゴシック" panose="020B0400000000000000" pitchFamily="50" charset="-128"/>
            </a:rPr>
            <a:t>お見積り依頼件数分のシート</a:t>
          </a:r>
          <a:r>
            <a:rPr kumimoji="1" lang="ja-JP" altLang="en-US" sz="1100">
              <a:latin typeface="游ゴシック" panose="020B0400000000000000" pitchFamily="50" charset="-128"/>
              <a:ea typeface="游ゴシック" panose="020B0400000000000000" pitchFamily="50" charset="-128"/>
            </a:rPr>
            <a:t>ができます。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xdr:colOff>
      <xdr:row>0</xdr:row>
      <xdr:rowOff>25400</xdr:rowOff>
    </xdr:from>
    <xdr:to>
      <xdr:col>4</xdr:col>
      <xdr:colOff>6350</xdr:colOff>
      <xdr:row>1</xdr:row>
      <xdr:rowOff>190500</xdr:rowOff>
    </xdr:to>
    <xdr:sp macro="" textlink="">
      <xdr:nvSpPr>
        <xdr:cNvPr id="4" name="正方形/長方形 3">
          <a:extLst>
            <a:ext uri="{FF2B5EF4-FFF2-40B4-BE49-F238E27FC236}">
              <a16:creationId xmlns:a16="http://schemas.microsoft.com/office/drawing/2014/main" id="{3248B81A-E59C-4527-B0DE-3CDAFF8CCBDB}"/>
            </a:ext>
          </a:extLst>
        </xdr:cNvPr>
        <xdr:cNvSpPr/>
      </xdr:nvSpPr>
      <xdr:spPr>
        <a:xfrm>
          <a:off x="44450" y="25400"/>
          <a:ext cx="1003300" cy="476250"/>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游ゴシック" panose="020B0400000000000000" pitchFamily="50" charset="-128"/>
              <a:ea typeface="游ゴシック" panose="020B0400000000000000" pitchFamily="50" charset="-128"/>
            </a:rPr>
            <a:t>記入例</a:t>
          </a:r>
          <a:endParaRPr kumimoji="1" lang="en-US" altLang="ja-JP" sz="1400" b="1">
            <a:solidFill>
              <a:srgbClr val="FF0000"/>
            </a:solidFill>
            <a:latin typeface="游ゴシック" panose="020B0400000000000000" pitchFamily="50" charset="-128"/>
            <a:ea typeface="游ゴシック" panose="020B0400000000000000" pitchFamily="50" charset="-128"/>
          </a:endParaRPr>
        </a:p>
      </xdr:txBody>
    </xdr:sp>
    <xdr:clientData/>
  </xdr:twoCellAnchor>
  <xdr:twoCellAnchor>
    <xdr:from>
      <xdr:col>25</xdr:col>
      <xdr:colOff>82550</xdr:colOff>
      <xdr:row>0</xdr:row>
      <xdr:rowOff>228600</xdr:rowOff>
    </xdr:from>
    <xdr:to>
      <xdr:col>34</xdr:col>
      <xdr:colOff>19050</xdr:colOff>
      <xdr:row>8</xdr:row>
      <xdr:rowOff>323835</xdr:rowOff>
    </xdr:to>
    <xdr:grpSp>
      <xdr:nvGrpSpPr>
        <xdr:cNvPr id="9" name="グループ化 8">
          <a:extLst>
            <a:ext uri="{FF2B5EF4-FFF2-40B4-BE49-F238E27FC236}">
              <a16:creationId xmlns:a16="http://schemas.microsoft.com/office/drawing/2014/main" id="{587F42C9-B643-4A95-A027-81886230567F}"/>
            </a:ext>
          </a:extLst>
        </xdr:cNvPr>
        <xdr:cNvGrpSpPr/>
      </xdr:nvGrpSpPr>
      <xdr:grpSpPr>
        <a:xfrm>
          <a:off x="7218363" y="228600"/>
          <a:ext cx="5151437" cy="2595548"/>
          <a:chOff x="6584950" y="228600"/>
          <a:chExt cx="4641850" cy="2289885"/>
        </a:xfrm>
      </xdr:grpSpPr>
      <xdr:sp macro="" textlink="">
        <xdr:nvSpPr>
          <xdr:cNvPr id="2" name="正方形/長方形 1">
            <a:extLst>
              <a:ext uri="{FF2B5EF4-FFF2-40B4-BE49-F238E27FC236}">
                <a16:creationId xmlns:a16="http://schemas.microsoft.com/office/drawing/2014/main" id="{A997A6B8-22EE-4DC0-BB4B-3B2F84FE3326}"/>
              </a:ext>
            </a:extLst>
          </xdr:cNvPr>
          <xdr:cNvSpPr/>
        </xdr:nvSpPr>
        <xdr:spPr>
          <a:xfrm>
            <a:off x="6584950" y="228600"/>
            <a:ext cx="1200150" cy="463550"/>
          </a:xfrm>
          <a:prstGeom prst="rect">
            <a:avLst/>
          </a:prstGeom>
          <a:effectLst>
            <a:outerShdw blurRad="50800" dist="38100" dir="2700000" algn="tl" rotWithShape="0">
              <a:prstClr val="black">
                <a:alpha val="40000"/>
              </a:prstClr>
            </a:outerShdw>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400" b="0">
                <a:solidFill>
                  <a:srgbClr val="FF0000"/>
                </a:solidFill>
                <a:latin typeface="游ゴシック" panose="020B0400000000000000" pitchFamily="50" charset="-128"/>
                <a:ea typeface="游ゴシック" panose="020B0400000000000000" pitchFamily="50" charset="-128"/>
              </a:rPr>
              <a:t>調査票追加</a:t>
            </a:r>
          </a:p>
        </xdr:txBody>
      </xdr:sp>
      <xdr:sp macro="" textlink="">
        <xdr:nvSpPr>
          <xdr:cNvPr id="8" name="吹き出し: 角を丸めた四角形 7">
            <a:extLst>
              <a:ext uri="{FF2B5EF4-FFF2-40B4-BE49-F238E27FC236}">
                <a16:creationId xmlns:a16="http://schemas.microsoft.com/office/drawing/2014/main" id="{7AF7E224-C685-45CE-97DF-2D60234675D7}"/>
              </a:ext>
            </a:extLst>
          </xdr:cNvPr>
          <xdr:cNvSpPr/>
        </xdr:nvSpPr>
        <xdr:spPr>
          <a:xfrm>
            <a:off x="7327900" y="727785"/>
            <a:ext cx="3898900" cy="1790700"/>
          </a:xfrm>
          <a:prstGeom prst="wedgeRoundRectCallout">
            <a:avLst>
              <a:gd name="adj1" fmla="val -58077"/>
              <a:gd name="adj2" fmla="val -54605"/>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b="1" u="sng">
                <a:latin typeface="游ゴシック" panose="020B0400000000000000" pitchFamily="50" charset="-128"/>
                <a:ea typeface="游ゴシック" panose="020B0400000000000000" pitchFamily="50" charset="-128"/>
              </a:rPr>
              <a:t>お見積り依頼件数</a:t>
            </a:r>
            <a:r>
              <a:rPr kumimoji="1" lang="ja-JP" altLang="en-US" sz="1100" b="0" u="sng">
                <a:latin typeface="游ゴシック" panose="020B0400000000000000" pitchFamily="50" charset="-128"/>
                <a:ea typeface="游ゴシック" panose="020B0400000000000000" pitchFamily="50" charset="-128"/>
              </a:rPr>
              <a:t>が複数ある場合</a:t>
            </a:r>
            <a:endParaRPr kumimoji="1" lang="en-US" altLang="ja-JP" sz="1100" b="1" u="sng">
              <a:latin typeface="游ゴシック" panose="020B0400000000000000" pitchFamily="50" charset="-128"/>
              <a:ea typeface="游ゴシック" panose="020B0400000000000000" pitchFamily="50" charset="-128"/>
            </a:endParaRPr>
          </a:p>
          <a:p>
            <a:pPr algn="l"/>
            <a:r>
              <a:rPr kumimoji="1" lang="ja-JP" altLang="en-US" sz="1100" b="0">
                <a:latin typeface="游ゴシック" panose="020B0400000000000000" pitchFamily="50" charset="-128"/>
                <a:ea typeface="游ゴシック" panose="020B0400000000000000" pitchFamily="50" charset="-128"/>
              </a:rPr>
              <a:t>①</a:t>
            </a:r>
            <a:r>
              <a:rPr kumimoji="1" lang="ja-JP" altLang="en-US" sz="1100" b="1">
                <a:latin typeface="游ゴシック" panose="020B0400000000000000" pitchFamily="50" charset="-128"/>
                <a:ea typeface="游ゴシック" panose="020B0400000000000000" pitchFamily="50" charset="-128"/>
              </a:rPr>
              <a:t>　</a:t>
            </a:r>
            <a:r>
              <a:rPr kumimoji="1" lang="en-US" altLang="ja-JP" sz="1100" b="1">
                <a:latin typeface="游ゴシック" panose="020B0400000000000000" pitchFamily="50" charset="-128"/>
                <a:ea typeface="游ゴシック" panose="020B0400000000000000" pitchFamily="50" charset="-128"/>
              </a:rPr>
              <a:t>1</a:t>
            </a:r>
            <a:r>
              <a:rPr kumimoji="1" lang="ja-JP" altLang="en-US" sz="1100" b="1">
                <a:latin typeface="游ゴシック" panose="020B0400000000000000" pitchFamily="50" charset="-128"/>
                <a:ea typeface="游ゴシック" panose="020B0400000000000000" pitchFamily="50" charset="-128"/>
              </a:rPr>
              <a:t>、お客様情報</a:t>
            </a:r>
            <a:r>
              <a:rPr kumimoji="1" lang="ja-JP" altLang="en-US" sz="1100">
                <a:latin typeface="游ゴシック" panose="020B0400000000000000" pitchFamily="50" charset="-128"/>
                <a:ea typeface="游ゴシック" panose="020B0400000000000000" pitchFamily="50" charset="-128"/>
              </a:rPr>
              <a:t>を入力してください。</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②　ボタンを押下してください。</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③　</a:t>
            </a:r>
            <a:r>
              <a:rPr kumimoji="1" lang="ja-JP" altLang="en-US" sz="1100" b="1">
                <a:latin typeface="游ゴシック" panose="020B0400000000000000" pitchFamily="50" charset="-128"/>
                <a:ea typeface="游ゴシック" panose="020B0400000000000000" pitchFamily="50" charset="-128"/>
              </a:rPr>
              <a:t>お見積り依頼件数分の調査票シート</a:t>
            </a:r>
            <a:r>
              <a:rPr kumimoji="1" lang="ja-JP" altLang="en-US" sz="1100">
                <a:latin typeface="游ゴシック" panose="020B0400000000000000" pitchFamily="50" charset="-128"/>
                <a:ea typeface="游ゴシック" panose="020B0400000000000000" pitchFamily="50" charset="-128"/>
              </a:rPr>
              <a:t>ができます。</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　（お客様情報は引き継がれます）</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④　</a:t>
            </a:r>
            <a:r>
              <a:rPr kumimoji="1" lang="ja-JP" altLang="en-US" sz="1100" b="1">
                <a:latin typeface="游ゴシック" panose="020B0400000000000000" pitchFamily="50" charset="-128"/>
                <a:ea typeface="游ゴシック" panose="020B0400000000000000" pitchFamily="50" charset="-128"/>
              </a:rPr>
              <a:t>地点ごとの情報をご記入</a:t>
            </a:r>
            <a:r>
              <a:rPr kumimoji="1" lang="ja-JP" altLang="en-US" sz="1100">
                <a:latin typeface="游ゴシック" panose="020B0400000000000000" pitchFamily="50" charset="-128"/>
                <a:ea typeface="游ゴシック" panose="020B0400000000000000" pitchFamily="50" charset="-128"/>
              </a:rPr>
              <a:t>ください。</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⑤　提出フォームにてご提出ください。</a:t>
            </a:r>
          </a:p>
        </xdr:txBody>
      </xdr:sp>
    </xdr:grpSp>
    <xdr:clientData/>
  </xdr:twoCellAnchor>
  <xdr:twoCellAnchor>
    <xdr:from>
      <xdr:col>25</xdr:col>
      <xdr:colOff>76200</xdr:colOff>
      <xdr:row>9</xdr:row>
      <xdr:rowOff>101601</xdr:rowOff>
    </xdr:from>
    <xdr:to>
      <xdr:col>39</xdr:col>
      <xdr:colOff>25400</xdr:colOff>
      <xdr:row>22</xdr:row>
      <xdr:rowOff>266700</xdr:rowOff>
    </xdr:to>
    <xdr:grpSp>
      <xdr:nvGrpSpPr>
        <xdr:cNvPr id="16" name="グループ化 15">
          <a:extLst>
            <a:ext uri="{FF2B5EF4-FFF2-40B4-BE49-F238E27FC236}">
              <a16:creationId xmlns:a16="http://schemas.microsoft.com/office/drawing/2014/main" id="{C531D400-BAD3-4F94-8903-B3F54543CF06}"/>
            </a:ext>
          </a:extLst>
        </xdr:cNvPr>
        <xdr:cNvGrpSpPr/>
      </xdr:nvGrpSpPr>
      <xdr:grpSpPr>
        <a:xfrm>
          <a:off x="7212013" y="2982914"/>
          <a:ext cx="8577262" cy="4213224"/>
          <a:chOff x="6756400" y="3460751"/>
          <a:chExt cx="7734300" cy="4229099"/>
        </a:xfrm>
      </xdr:grpSpPr>
      <xdr:grpSp>
        <xdr:nvGrpSpPr>
          <xdr:cNvPr id="11" name="グループ化 10">
            <a:extLst>
              <a:ext uri="{FF2B5EF4-FFF2-40B4-BE49-F238E27FC236}">
                <a16:creationId xmlns:a16="http://schemas.microsoft.com/office/drawing/2014/main" id="{A8CD078F-B59A-4F18-9EF0-ED0C51898D8B}"/>
              </a:ext>
            </a:extLst>
          </xdr:cNvPr>
          <xdr:cNvGrpSpPr/>
        </xdr:nvGrpSpPr>
        <xdr:grpSpPr>
          <a:xfrm>
            <a:off x="6756400" y="3460751"/>
            <a:ext cx="7734300" cy="1517649"/>
            <a:chOff x="6756400" y="3460751"/>
            <a:chExt cx="7734300" cy="1517649"/>
          </a:xfrm>
        </xdr:grpSpPr>
        <xdr:grpSp>
          <xdr:nvGrpSpPr>
            <xdr:cNvPr id="7" name="グループ化 6">
              <a:extLst>
                <a:ext uri="{FF2B5EF4-FFF2-40B4-BE49-F238E27FC236}">
                  <a16:creationId xmlns:a16="http://schemas.microsoft.com/office/drawing/2014/main" id="{22B547C5-391F-4900-992F-1E82CFDFD40C}"/>
                </a:ext>
              </a:extLst>
            </xdr:cNvPr>
            <xdr:cNvGrpSpPr/>
          </xdr:nvGrpSpPr>
          <xdr:grpSpPr>
            <a:xfrm>
              <a:off x="6756400" y="3460751"/>
              <a:ext cx="4311112" cy="869949"/>
              <a:chOff x="6756400" y="3460751"/>
              <a:chExt cx="4311112" cy="869949"/>
            </a:xfrm>
          </xdr:grpSpPr>
          <xdr:pic>
            <xdr:nvPicPr>
              <xdr:cNvPr id="3" name="図 2">
                <a:extLst>
                  <a:ext uri="{FF2B5EF4-FFF2-40B4-BE49-F238E27FC236}">
                    <a16:creationId xmlns:a16="http://schemas.microsoft.com/office/drawing/2014/main" id="{7072CF0E-EDEC-4DC7-98C9-2B55F9B048AB}"/>
                  </a:ext>
                </a:extLst>
              </xdr:cNvPr>
              <xdr:cNvPicPr>
                <a:picLocks noChangeAspect="1"/>
              </xdr:cNvPicPr>
            </xdr:nvPicPr>
            <xdr:blipFill rotWithShape="1">
              <a:blip xmlns:r="http://schemas.openxmlformats.org/officeDocument/2006/relationships" r:embed="rId1"/>
              <a:srcRect t="1" b="56838"/>
              <a:stretch/>
            </xdr:blipFill>
            <xdr:spPr>
              <a:xfrm>
                <a:off x="6756400" y="3460751"/>
                <a:ext cx="4304762" cy="850899"/>
              </a:xfrm>
              <a:prstGeom prst="rect">
                <a:avLst/>
              </a:prstGeom>
            </xdr:spPr>
          </xdr:pic>
          <xdr:pic>
            <xdr:nvPicPr>
              <xdr:cNvPr id="12" name="図 11">
                <a:extLst>
                  <a:ext uri="{FF2B5EF4-FFF2-40B4-BE49-F238E27FC236}">
                    <a16:creationId xmlns:a16="http://schemas.microsoft.com/office/drawing/2014/main" id="{6506F37E-0D50-4954-8396-520DC6915684}"/>
                  </a:ext>
                </a:extLst>
              </xdr:cNvPr>
              <xdr:cNvPicPr>
                <a:picLocks noChangeAspect="1"/>
              </xdr:cNvPicPr>
            </xdr:nvPicPr>
            <xdr:blipFill rotWithShape="1">
              <a:blip xmlns:r="http://schemas.openxmlformats.org/officeDocument/2006/relationships" r:embed="rId1"/>
              <a:srcRect t="75693" b="11100"/>
              <a:stretch/>
            </xdr:blipFill>
            <xdr:spPr>
              <a:xfrm>
                <a:off x="6762750" y="4070350"/>
                <a:ext cx="4304762" cy="260350"/>
              </a:xfrm>
              <a:prstGeom prst="rect">
                <a:avLst/>
              </a:prstGeom>
            </xdr:spPr>
          </xdr:pic>
        </xdr:grpSp>
        <xdr:sp macro="" textlink="">
          <xdr:nvSpPr>
            <xdr:cNvPr id="13" name="吹き出し: 角を丸めた四角形 12">
              <a:extLst>
                <a:ext uri="{FF2B5EF4-FFF2-40B4-BE49-F238E27FC236}">
                  <a16:creationId xmlns:a16="http://schemas.microsoft.com/office/drawing/2014/main" id="{1A7BDCCD-5156-4356-9DB6-F3717A7F7259}"/>
                </a:ext>
              </a:extLst>
            </xdr:cNvPr>
            <xdr:cNvSpPr/>
          </xdr:nvSpPr>
          <xdr:spPr>
            <a:xfrm>
              <a:off x="10928350" y="4083050"/>
              <a:ext cx="3562350" cy="895350"/>
            </a:xfrm>
            <a:prstGeom prst="wedgeRoundRectCallout">
              <a:avLst>
                <a:gd name="adj1" fmla="val -60683"/>
                <a:gd name="adj2" fmla="val -41505"/>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ファイル展開時にセキュリティの警告が出た場合は、</a:t>
              </a:r>
              <a:r>
                <a:rPr kumimoji="1" lang="ja-JP" altLang="en-US" sz="1100" b="1">
                  <a:solidFill>
                    <a:srgbClr val="FF0000"/>
                  </a:solidFill>
                  <a:latin typeface="游ゴシック" panose="020B0400000000000000" pitchFamily="50" charset="-128"/>
                  <a:ea typeface="游ゴシック" panose="020B0400000000000000" pitchFamily="50" charset="-128"/>
                </a:rPr>
                <a:t>コンテンツの有効化</a:t>
              </a:r>
              <a:r>
                <a:rPr kumimoji="1" lang="ja-JP" altLang="en-US" sz="1100" b="0">
                  <a:solidFill>
                    <a:schemeClr val="dk1"/>
                  </a:solidFill>
                  <a:latin typeface="游ゴシック" panose="020B0400000000000000" pitchFamily="50" charset="-128"/>
                  <a:ea typeface="游ゴシック" panose="020B0400000000000000" pitchFamily="50" charset="-128"/>
                </a:rPr>
                <a:t>を押</a:t>
              </a:r>
              <a:r>
                <a:rPr kumimoji="1" lang="ja-JP" altLang="en-US" sz="1100">
                  <a:latin typeface="游ゴシック" panose="020B0400000000000000" pitchFamily="50" charset="-128"/>
                  <a:ea typeface="游ゴシック" panose="020B0400000000000000" pitchFamily="50" charset="-128"/>
                </a:rPr>
                <a:t>しマクロを有効化したうえでご使用ください。</a:t>
              </a:r>
              <a:endParaRPr kumimoji="1" lang="en-US" altLang="ja-JP" sz="1100">
                <a:latin typeface="游ゴシック" panose="020B0400000000000000" pitchFamily="50" charset="-128"/>
                <a:ea typeface="游ゴシック" panose="020B0400000000000000" pitchFamily="50" charset="-128"/>
              </a:endParaRPr>
            </a:p>
          </xdr:txBody>
        </xdr:sp>
      </xdr:grpSp>
      <xdr:grpSp>
        <xdr:nvGrpSpPr>
          <xdr:cNvPr id="15" name="グループ化 14">
            <a:extLst>
              <a:ext uri="{FF2B5EF4-FFF2-40B4-BE49-F238E27FC236}">
                <a16:creationId xmlns:a16="http://schemas.microsoft.com/office/drawing/2014/main" id="{0E3B3391-BDEA-413C-B75B-7268F59B3180}"/>
              </a:ext>
            </a:extLst>
          </xdr:cNvPr>
          <xdr:cNvGrpSpPr/>
        </xdr:nvGrpSpPr>
        <xdr:grpSpPr>
          <a:xfrm>
            <a:off x="6756400" y="4483100"/>
            <a:ext cx="5467350" cy="3206750"/>
            <a:chOff x="6781800" y="4622800"/>
            <a:chExt cx="5467350" cy="3206750"/>
          </a:xfrm>
        </xdr:grpSpPr>
        <xdr:grpSp>
          <xdr:nvGrpSpPr>
            <xdr:cNvPr id="6" name="グループ化 5">
              <a:extLst>
                <a:ext uri="{FF2B5EF4-FFF2-40B4-BE49-F238E27FC236}">
                  <a16:creationId xmlns:a16="http://schemas.microsoft.com/office/drawing/2014/main" id="{B41873A8-8B6E-4057-B72E-DAADF7420549}"/>
                </a:ext>
              </a:extLst>
            </xdr:cNvPr>
            <xdr:cNvGrpSpPr/>
          </xdr:nvGrpSpPr>
          <xdr:grpSpPr>
            <a:xfrm>
              <a:off x="6781800" y="4622800"/>
              <a:ext cx="3924300" cy="2091943"/>
              <a:chOff x="6711950" y="5480050"/>
              <a:chExt cx="7180952" cy="3057143"/>
            </a:xfrm>
          </xdr:grpSpPr>
          <xdr:pic>
            <xdr:nvPicPr>
              <xdr:cNvPr id="5" name="図 4">
                <a:extLst>
                  <a:ext uri="{FF2B5EF4-FFF2-40B4-BE49-F238E27FC236}">
                    <a16:creationId xmlns:a16="http://schemas.microsoft.com/office/drawing/2014/main" id="{9780A7D3-8E81-4F76-A86A-EF362A585BD5}"/>
                  </a:ext>
                </a:extLst>
              </xdr:cNvPr>
              <xdr:cNvPicPr>
                <a:picLocks noChangeAspect="1"/>
              </xdr:cNvPicPr>
            </xdr:nvPicPr>
            <xdr:blipFill>
              <a:blip xmlns:r="http://schemas.openxmlformats.org/officeDocument/2006/relationships" r:embed="rId2"/>
              <a:stretch>
                <a:fillRect/>
              </a:stretch>
            </xdr:blipFill>
            <xdr:spPr>
              <a:xfrm>
                <a:off x="6711950" y="5480050"/>
                <a:ext cx="7180952" cy="3057143"/>
              </a:xfrm>
              <a:prstGeom prst="rect">
                <a:avLst/>
              </a:prstGeom>
            </xdr:spPr>
          </xdr:pic>
          <xdr:pic>
            <xdr:nvPicPr>
              <xdr:cNvPr id="10" name="図 9">
                <a:extLst>
                  <a:ext uri="{FF2B5EF4-FFF2-40B4-BE49-F238E27FC236}">
                    <a16:creationId xmlns:a16="http://schemas.microsoft.com/office/drawing/2014/main" id="{43DC7773-FD48-41EB-A8B8-09B92FED8EE9}"/>
                  </a:ext>
                </a:extLst>
              </xdr:cNvPr>
              <xdr:cNvPicPr>
                <a:picLocks noChangeAspect="1"/>
              </xdr:cNvPicPr>
            </xdr:nvPicPr>
            <xdr:blipFill rotWithShape="1">
              <a:blip xmlns:r="http://schemas.openxmlformats.org/officeDocument/2006/relationships" r:embed="rId2"/>
              <a:srcRect l="68001" t="13709" b="74867"/>
              <a:stretch/>
            </xdr:blipFill>
            <xdr:spPr>
              <a:xfrm>
                <a:off x="8274050" y="6432550"/>
                <a:ext cx="2482850" cy="552450"/>
              </a:xfrm>
              <a:prstGeom prst="rect">
                <a:avLst/>
              </a:prstGeom>
            </xdr:spPr>
          </xdr:pic>
        </xdr:grpSp>
        <xdr:sp macro="" textlink="">
          <xdr:nvSpPr>
            <xdr:cNvPr id="14" name="吹き出し: 角を丸めた四角形 13">
              <a:extLst>
                <a:ext uri="{FF2B5EF4-FFF2-40B4-BE49-F238E27FC236}">
                  <a16:creationId xmlns:a16="http://schemas.microsoft.com/office/drawing/2014/main" id="{4065C6D3-D40B-42E9-813A-A8D3ED620EEE}"/>
                </a:ext>
              </a:extLst>
            </xdr:cNvPr>
            <xdr:cNvSpPr/>
          </xdr:nvSpPr>
          <xdr:spPr>
            <a:xfrm>
              <a:off x="7810500" y="6610350"/>
              <a:ext cx="4438650" cy="1219200"/>
            </a:xfrm>
            <a:prstGeom prst="wedgeRoundRectCallout">
              <a:avLst>
                <a:gd name="adj1" fmla="val -42800"/>
                <a:gd name="adj2" fmla="val -86297"/>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u="sng">
                  <a:latin typeface="游ゴシック" panose="020B0400000000000000" pitchFamily="50" charset="-128"/>
                  <a:ea typeface="游ゴシック" panose="020B0400000000000000" pitchFamily="50" charset="-128"/>
                </a:rPr>
                <a:t>上記（コンテンツの有効化）を押さずに進んでしまった場合</a:t>
              </a:r>
              <a:endParaRPr kumimoji="1" lang="en-US" altLang="ja-JP" sz="1100" u="sng">
                <a:latin typeface="游ゴシック" panose="020B0400000000000000" pitchFamily="50" charset="-128"/>
                <a:ea typeface="游ゴシック" panose="020B0400000000000000" pitchFamily="50" charset="-128"/>
              </a:endParaRPr>
            </a:p>
            <a:p>
              <a:pPr algn="l"/>
              <a:r>
                <a:rPr kumimoji="1" lang="ja-JP" altLang="en-US" sz="1100" b="0" u="none">
                  <a:latin typeface="游ゴシック" panose="020B0400000000000000" pitchFamily="50" charset="-128"/>
                  <a:ea typeface="游ゴシック" panose="020B0400000000000000" pitchFamily="50" charset="-128"/>
                </a:rPr>
                <a:t>①　</a:t>
              </a:r>
              <a:r>
                <a:rPr kumimoji="1" lang="ja-JP" altLang="en-US" sz="1100" b="1" u="none">
                  <a:latin typeface="游ゴシック" panose="020B0400000000000000" pitchFamily="50" charset="-128"/>
                  <a:ea typeface="游ゴシック" panose="020B0400000000000000" pitchFamily="50" charset="-128"/>
                </a:rPr>
                <a:t>「ファイル」</a:t>
              </a:r>
              <a:r>
                <a:rPr kumimoji="1" lang="ja-JP" altLang="en-US" sz="1100" b="0" u="none">
                  <a:latin typeface="游ゴシック" panose="020B0400000000000000" pitchFamily="50" charset="-128"/>
                  <a:ea typeface="游ゴシック" panose="020B0400000000000000" pitchFamily="50" charset="-128"/>
                </a:rPr>
                <a:t>を押してください。</a:t>
              </a:r>
              <a:endParaRPr kumimoji="1" lang="en-US" altLang="ja-JP" sz="1100" b="0" u="none">
                <a:latin typeface="游ゴシック" panose="020B0400000000000000" pitchFamily="50" charset="-128"/>
                <a:ea typeface="游ゴシック" panose="020B0400000000000000" pitchFamily="50" charset="-128"/>
              </a:endParaRPr>
            </a:p>
            <a:p>
              <a:pPr algn="l"/>
              <a:r>
                <a:rPr kumimoji="1" lang="ja-JP" altLang="en-US" sz="1100" b="0" u="none">
                  <a:latin typeface="游ゴシック" panose="020B0400000000000000" pitchFamily="50" charset="-128"/>
                  <a:ea typeface="游ゴシック" panose="020B0400000000000000" pitchFamily="50" charset="-128"/>
                </a:rPr>
                <a:t>②　</a:t>
              </a:r>
              <a:r>
                <a:rPr kumimoji="1" lang="ja-JP" altLang="en-US" sz="1100" b="1" u="none">
                  <a:latin typeface="游ゴシック" panose="020B0400000000000000" pitchFamily="50" charset="-128"/>
                  <a:ea typeface="游ゴシック" panose="020B0400000000000000" pitchFamily="50" charset="-128"/>
                </a:rPr>
                <a:t>「情報」</a:t>
              </a:r>
              <a:r>
                <a:rPr kumimoji="1" lang="ja-JP" altLang="en-US" sz="1100" b="0" u="none">
                  <a:latin typeface="游ゴシック" panose="020B0400000000000000" pitchFamily="50" charset="-128"/>
                  <a:ea typeface="游ゴシック" panose="020B0400000000000000" pitchFamily="50" charset="-128"/>
                </a:rPr>
                <a:t>が開かれます。</a:t>
              </a:r>
              <a:endParaRPr kumimoji="1" lang="en-US" altLang="ja-JP" sz="1100" b="0" u="none">
                <a:latin typeface="游ゴシック" panose="020B0400000000000000" pitchFamily="50" charset="-128"/>
                <a:ea typeface="游ゴシック" panose="020B0400000000000000" pitchFamily="50" charset="-128"/>
              </a:endParaRPr>
            </a:p>
            <a:p>
              <a:pPr algn="l"/>
              <a:r>
                <a:rPr kumimoji="1" lang="ja-JP" altLang="en-US" sz="1100" b="0" u="none">
                  <a:latin typeface="游ゴシック" panose="020B0400000000000000" pitchFamily="50" charset="-128"/>
                  <a:ea typeface="游ゴシック" panose="020B0400000000000000" pitchFamily="50" charset="-128"/>
                </a:rPr>
                <a:t>③　</a:t>
              </a:r>
              <a:r>
                <a:rPr kumimoji="1" lang="ja-JP" altLang="en-US" sz="1100" b="1" u="none">
                  <a:latin typeface="游ゴシック" panose="020B0400000000000000" pitchFamily="50" charset="-128"/>
                  <a:ea typeface="游ゴシック" panose="020B0400000000000000" pitchFamily="50" charset="-128"/>
                </a:rPr>
                <a:t>「コンテンツの有効化」</a:t>
              </a:r>
              <a:r>
                <a:rPr kumimoji="1" lang="ja-JP" altLang="en-US" sz="1100" b="0" u="none">
                  <a:latin typeface="游ゴシック" panose="020B0400000000000000" pitchFamily="50" charset="-128"/>
                  <a:ea typeface="游ゴシック" panose="020B0400000000000000" pitchFamily="50" charset="-128"/>
                </a:rPr>
                <a:t>を押してください。</a:t>
              </a:r>
              <a:endParaRPr kumimoji="1" lang="en-US" altLang="ja-JP" sz="1100" b="0" u="none">
                <a:latin typeface="游ゴシック" panose="020B0400000000000000" pitchFamily="50" charset="-128"/>
                <a:ea typeface="游ゴシック" panose="020B0400000000000000" pitchFamily="50" charset="-128"/>
              </a:endParaRPr>
            </a:p>
          </xdr:txBody>
        </xdr:sp>
      </xdr:grpSp>
    </xdr:grp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137159</xdr:colOff>
      <xdr:row>32</xdr:row>
      <xdr:rowOff>6862</xdr:rowOff>
    </xdr:from>
    <xdr:ext cx="154469" cy="127891"/>
    <xdr:sp macro="" textlink="">
      <xdr:nvSpPr>
        <xdr:cNvPr id="2" name="テキスト ボックス 1">
          <a:extLst>
            <a:ext uri="{FF2B5EF4-FFF2-40B4-BE49-F238E27FC236}">
              <a16:creationId xmlns:a16="http://schemas.microsoft.com/office/drawing/2014/main" id="{33627E2B-1CC0-4369-B225-96B3A03F89CB}"/>
            </a:ext>
          </a:extLst>
        </xdr:cNvPr>
        <xdr:cNvSpPr txBox="1"/>
      </xdr:nvSpPr>
      <xdr:spPr>
        <a:xfrm>
          <a:off x="152399" y="2005207"/>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134151</xdr:colOff>
      <xdr:row>32</xdr:row>
      <xdr:rowOff>0</xdr:rowOff>
    </xdr:from>
    <xdr:ext cx="154469" cy="127891"/>
    <xdr:sp macro="" textlink="">
      <xdr:nvSpPr>
        <xdr:cNvPr id="3" name="テキスト ボックス 2">
          <a:extLst>
            <a:ext uri="{FF2B5EF4-FFF2-40B4-BE49-F238E27FC236}">
              <a16:creationId xmlns:a16="http://schemas.microsoft.com/office/drawing/2014/main" id="{D3EFEED4-7BD7-48C5-A0E9-E029D30F502D}"/>
            </a:ext>
          </a:extLst>
        </xdr:cNvPr>
        <xdr:cNvSpPr txBox="1"/>
      </xdr:nvSpPr>
      <xdr:spPr>
        <a:xfrm>
          <a:off x="149391" y="19907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32</xdr:row>
      <xdr:rowOff>0</xdr:rowOff>
    </xdr:from>
    <xdr:ext cx="164767" cy="127891"/>
    <xdr:sp macro="" textlink="">
      <xdr:nvSpPr>
        <xdr:cNvPr id="4" name="テキスト ボックス 3">
          <a:extLst>
            <a:ext uri="{FF2B5EF4-FFF2-40B4-BE49-F238E27FC236}">
              <a16:creationId xmlns:a16="http://schemas.microsoft.com/office/drawing/2014/main" id="{3296F355-7863-4EB7-897D-CFBD21BEEC1F}"/>
            </a:ext>
          </a:extLst>
        </xdr:cNvPr>
        <xdr:cNvSpPr txBox="1"/>
      </xdr:nvSpPr>
      <xdr:spPr>
        <a:xfrm>
          <a:off x="141370" y="19907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32</xdr:row>
      <xdr:rowOff>0</xdr:rowOff>
    </xdr:from>
    <xdr:ext cx="164767" cy="127891"/>
    <xdr:sp macro="" textlink="">
      <xdr:nvSpPr>
        <xdr:cNvPr id="5" name="テキスト ボックス 4">
          <a:extLst>
            <a:ext uri="{FF2B5EF4-FFF2-40B4-BE49-F238E27FC236}">
              <a16:creationId xmlns:a16="http://schemas.microsoft.com/office/drawing/2014/main" id="{AFB1C90B-410B-4DA2-A61F-B3676A438CE4}"/>
            </a:ext>
          </a:extLst>
        </xdr:cNvPr>
        <xdr:cNvSpPr txBox="1"/>
      </xdr:nvSpPr>
      <xdr:spPr>
        <a:xfrm>
          <a:off x="141370" y="19907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137560</xdr:colOff>
      <xdr:row>32</xdr:row>
      <xdr:rowOff>26713</xdr:rowOff>
    </xdr:from>
    <xdr:ext cx="154469" cy="127891"/>
    <xdr:sp macro="" textlink="">
      <xdr:nvSpPr>
        <xdr:cNvPr id="6" name="テキスト ボックス 5">
          <a:extLst>
            <a:ext uri="{FF2B5EF4-FFF2-40B4-BE49-F238E27FC236}">
              <a16:creationId xmlns:a16="http://schemas.microsoft.com/office/drawing/2014/main" id="{EA4A4C60-A9C8-4E22-8DC2-CD2A73276519}"/>
            </a:ext>
          </a:extLst>
        </xdr:cNvPr>
        <xdr:cNvSpPr txBox="1"/>
      </xdr:nvSpPr>
      <xdr:spPr>
        <a:xfrm>
          <a:off x="152800" y="201743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32</xdr:row>
      <xdr:rowOff>10871</xdr:rowOff>
    </xdr:from>
    <xdr:ext cx="164767" cy="127891"/>
    <xdr:sp macro="" textlink="">
      <xdr:nvSpPr>
        <xdr:cNvPr id="7" name="テキスト ボックス 6">
          <a:extLst>
            <a:ext uri="{FF2B5EF4-FFF2-40B4-BE49-F238E27FC236}">
              <a16:creationId xmlns:a16="http://schemas.microsoft.com/office/drawing/2014/main" id="{75144A2B-57B7-424F-8629-16C62104E825}"/>
            </a:ext>
          </a:extLst>
        </xdr:cNvPr>
        <xdr:cNvSpPr txBox="1"/>
      </xdr:nvSpPr>
      <xdr:spPr>
        <a:xfrm>
          <a:off x="141370" y="2009216"/>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32</xdr:row>
      <xdr:rowOff>11473</xdr:rowOff>
    </xdr:from>
    <xdr:ext cx="164767" cy="127891"/>
    <xdr:sp macro="" textlink="">
      <xdr:nvSpPr>
        <xdr:cNvPr id="8" name="テキスト ボックス 7">
          <a:extLst>
            <a:ext uri="{FF2B5EF4-FFF2-40B4-BE49-F238E27FC236}">
              <a16:creationId xmlns:a16="http://schemas.microsoft.com/office/drawing/2014/main" id="{262FE81F-FBA8-4982-B83F-5577A010159B}"/>
            </a:ext>
          </a:extLst>
        </xdr:cNvPr>
        <xdr:cNvSpPr txBox="1"/>
      </xdr:nvSpPr>
      <xdr:spPr>
        <a:xfrm>
          <a:off x="141370" y="200981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137159</xdr:colOff>
      <xdr:row>24</xdr:row>
      <xdr:rowOff>0</xdr:rowOff>
    </xdr:from>
    <xdr:ext cx="154469" cy="127891"/>
    <xdr:sp macro="" textlink="">
      <xdr:nvSpPr>
        <xdr:cNvPr id="9" name="テキスト ボックス 8">
          <a:extLst>
            <a:ext uri="{FF2B5EF4-FFF2-40B4-BE49-F238E27FC236}">
              <a16:creationId xmlns:a16="http://schemas.microsoft.com/office/drawing/2014/main" id="{3AEAACB2-621A-405F-8E7B-A113A999153C}"/>
            </a:ext>
          </a:extLst>
        </xdr:cNvPr>
        <xdr:cNvSpPr txBox="1"/>
      </xdr:nvSpPr>
      <xdr:spPr>
        <a:xfrm>
          <a:off x="1047749"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137159</xdr:colOff>
      <xdr:row>25</xdr:row>
      <xdr:rowOff>6862</xdr:rowOff>
    </xdr:from>
    <xdr:ext cx="154469" cy="127891"/>
    <xdr:sp macro="" textlink="">
      <xdr:nvSpPr>
        <xdr:cNvPr id="10" name="テキスト ボックス 9">
          <a:extLst>
            <a:ext uri="{FF2B5EF4-FFF2-40B4-BE49-F238E27FC236}">
              <a16:creationId xmlns:a16="http://schemas.microsoft.com/office/drawing/2014/main" id="{A4676A5F-3133-46E5-B344-F381079C0555}"/>
            </a:ext>
          </a:extLst>
        </xdr:cNvPr>
        <xdr:cNvSpPr txBox="1"/>
      </xdr:nvSpPr>
      <xdr:spPr>
        <a:xfrm>
          <a:off x="1047749" y="1033657"/>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xdr:col>
      <xdr:colOff>137159</xdr:colOff>
      <xdr:row>87</xdr:row>
      <xdr:rowOff>6862</xdr:rowOff>
    </xdr:from>
    <xdr:ext cx="154469" cy="127891"/>
    <xdr:sp macro="" textlink="">
      <xdr:nvSpPr>
        <xdr:cNvPr id="11" name="テキスト ボックス 10">
          <a:extLst>
            <a:ext uri="{FF2B5EF4-FFF2-40B4-BE49-F238E27FC236}">
              <a16:creationId xmlns:a16="http://schemas.microsoft.com/office/drawing/2014/main" id="{8656C922-ECAB-48E6-A2CF-BD4CFBEF9A40}"/>
            </a:ext>
          </a:extLst>
        </xdr:cNvPr>
        <xdr:cNvSpPr txBox="1"/>
      </xdr:nvSpPr>
      <xdr:spPr>
        <a:xfrm>
          <a:off x="3409949" y="4272157"/>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134151</xdr:colOff>
      <xdr:row>24</xdr:row>
      <xdr:rowOff>0</xdr:rowOff>
    </xdr:from>
    <xdr:ext cx="154469" cy="127891"/>
    <xdr:sp macro="" textlink="">
      <xdr:nvSpPr>
        <xdr:cNvPr id="12" name="テキスト ボックス 11">
          <a:extLst>
            <a:ext uri="{FF2B5EF4-FFF2-40B4-BE49-F238E27FC236}">
              <a16:creationId xmlns:a16="http://schemas.microsoft.com/office/drawing/2014/main" id="{CF54EDA2-AC7E-4921-A127-EC63183F1F4E}"/>
            </a:ext>
          </a:extLst>
        </xdr:cNvPr>
        <xdr:cNvSpPr txBox="1"/>
      </xdr:nvSpPr>
      <xdr:spPr>
        <a:xfrm>
          <a:off x="1044741"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126130</xdr:colOff>
      <xdr:row>24</xdr:row>
      <xdr:rowOff>0</xdr:rowOff>
    </xdr:from>
    <xdr:ext cx="145383" cy="127891"/>
    <xdr:sp macro="" textlink="">
      <xdr:nvSpPr>
        <xdr:cNvPr id="13" name="テキスト ボックス 12">
          <a:extLst>
            <a:ext uri="{FF2B5EF4-FFF2-40B4-BE49-F238E27FC236}">
              <a16:creationId xmlns:a16="http://schemas.microsoft.com/office/drawing/2014/main" id="{738DF9F9-3C07-4527-B329-8399DC57D1B4}"/>
            </a:ext>
          </a:extLst>
        </xdr:cNvPr>
        <xdr:cNvSpPr txBox="1"/>
      </xdr:nvSpPr>
      <xdr:spPr>
        <a:xfrm>
          <a:off x="1036720"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126130</xdr:colOff>
      <xdr:row>24</xdr:row>
      <xdr:rowOff>0</xdr:rowOff>
    </xdr:from>
    <xdr:ext cx="145383" cy="127891"/>
    <xdr:sp macro="" textlink="">
      <xdr:nvSpPr>
        <xdr:cNvPr id="14" name="テキスト ボックス 13">
          <a:extLst>
            <a:ext uri="{FF2B5EF4-FFF2-40B4-BE49-F238E27FC236}">
              <a16:creationId xmlns:a16="http://schemas.microsoft.com/office/drawing/2014/main" id="{289DCAB6-F36D-489A-AA2C-DC818AD02F5C}"/>
            </a:ext>
          </a:extLst>
        </xdr:cNvPr>
        <xdr:cNvSpPr txBox="1"/>
      </xdr:nvSpPr>
      <xdr:spPr>
        <a:xfrm>
          <a:off x="1036720"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137560</xdr:colOff>
      <xdr:row>24</xdr:row>
      <xdr:rowOff>0</xdr:rowOff>
    </xdr:from>
    <xdr:ext cx="154469" cy="127891"/>
    <xdr:sp macro="" textlink="">
      <xdr:nvSpPr>
        <xdr:cNvPr id="15" name="テキスト ボックス 14">
          <a:extLst>
            <a:ext uri="{FF2B5EF4-FFF2-40B4-BE49-F238E27FC236}">
              <a16:creationId xmlns:a16="http://schemas.microsoft.com/office/drawing/2014/main" id="{F63681A2-B363-4BD8-8C62-C0222D6530A5}"/>
            </a:ext>
          </a:extLst>
        </xdr:cNvPr>
        <xdr:cNvSpPr txBox="1"/>
      </xdr:nvSpPr>
      <xdr:spPr>
        <a:xfrm>
          <a:off x="1048150"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137159</xdr:colOff>
      <xdr:row>32</xdr:row>
      <xdr:rowOff>6862</xdr:rowOff>
    </xdr:from>
    <xdr:ext cx="154469" cy="127891"/>
    <xdr:sp macro="" textlink="">
      <xdr:nvSpPr>
        <xdr:cNvPr id="17" name="テキスト ボックス 16">
          <a:extLst>
            <a:ext uri="{FF2B5EF4-FFF2-40B4-BE49-F238E27FC236}">
              <a16:creationId xmlns:a16="http://schemas.microsoft.com/office/drawing/2014/main" id="{0FC7A20C-9C48-4FB1-838A-5BD269DC2642}"/>
            </a:ext>
          </a:extLst>
        </xdr:cNvPr>
        <xdr:cNvSpPr txBox="1"/>
      </xdr:nvSpPr>
      <xdr:spPr>
        <a:xfrm>
          <a:off x="152399" y="2005207"/>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134151</xdr:colOff>
      <xdr:row>32</xdr:row>
      <xdr:rowOff>0</xdr:rowOff>
    </xdr:from>
    <xdr:ext cx="154469" cy="127891"/>
    <xdr:sp macro="" textlink="">
      <xdr:nvSpPr>
        <xdr:cNvPr id="18" name="テキスト ボックス 17">
          <a:extLst>
            <a:ext uri="{FF2B5EF4-FFF2-40B4-BE49-F238E27FC236}">
              <a16:creationId xmlns:a16="http://schemas.microsoft.com/office/drawing/2014/main" id="{E2C5D320-EB16-40C6-B644-AB5EA0C63023}"/>
            </a:ext>
          </a:extLst>
        </xdr:cNvPr>
        <xdr:cNvSpPr txBox="1"/>
      </xdr:nvSpPr>
      <xdr:spPr>
        <a:xfrm>
          <a:off x="149391" y="19907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32</xdr:row>
      <xdr:rowOff>0</xdr:rowOff>
    </xdr:from>
    <xdr:ext cx="164767" cy="127891"/>
    <xdr:sp macro="" textlink="">
      <xdr:nvSpPr>
        <xdr:cNvPr id="19" name="テキスト ボックス 18">
          <a:extLst>
            <a:ext uri="{FF2B5EF4-FFF2-40B4-BE49-F238E27FC236}">
              <a16:creationId xmlns:a16="http://schemas.microsoft.com/office/drawing/2014/main" id="{841523DB-8CC9-4E18-AF8E-9332550629D6}"/>
            </a:ext>
          </a:extLst>
        </xdr:cNvPr>
        <xdr:cNvSpPr txBox="1"/>
      </xdr:nvSpPr>
      <xdr:spPr>
        <a:xfrm>
          <a:off x="141370" y="19907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32</xdr:row>
      <xdr:rowOff>0</xdr:rowOff>
    </xdr:from>
    <xdr:ext cx="164767" cy="127891"/>
    <xdr:sp macro="" textlink="">
      <xdr:nvSpPr>
        <xdr:cNvPr id="20" name="テキスト ボックス 19">
          <a:extLst>
            <a:ext uri="{FF2B5EF4-FFF2-40B4-BE49-F238E27FC236}">
              <a16:creationId xmlns:a16="http://schemas.microsoft.com/office/drawing/2014/main" id="{50DF6DA0-86DB-4884-AFFF-8EBD9C9863F7}"/>
            </a:ext>
          </a:extLst>
        </xdr:cNvPr>
        <xdr:cNvSpPr txBox="1"/>
      </xdr:nvSpPr>
      <xdr:spPr>
        <a:xfrm>
          <a:off x="141370" y="19907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137560</xdr:colOff>
      <xdr:row>32</xdr:row>
      <xdr:rowOff>26713</xdr:rowOff>
    </xdr:from>
    <xdr:ext cx="154469" cy="127891"/>
    <xdr:sp macro="" textlink="">
      <xdr:nvSpPr>
        <xdr:cNvPr id="21" name="テキスト ボックス 20">
          <a:extLst>
            <a:ext uri="{FF2B5EF4-FFF2-40B4-BE49-F238E27FC236}">
              <a16:creationId xmlns:a16="http://schemas.microsoft.com/office/drawing/2014/main" id="{F1002F0F-14CB-4CBF-9B90-ACE8A12DC827}"/>
            </a:ext>
          </a:extLst>
        </xdr:cNvPr>
        <xdr:cNvSpPr txBox="1"/>
      </xdr:nvSpPr>
      <xdr:spPr>
        <a:xfrm>
          <a:off x="152800" y="201743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32</xdr:row>
      <xdr:rowOff>10871</xdr:rowOff>
    </xdr:from>
    <xdr:ext cx="164767" cy="127891"/>
    <xdr:sp macro="" textlink="">
      <xdr:nvSpPr>
        <xdr:cNvPr id="22" name="テキスト ボックス 21">
          <a:extLst>
            <a:ext uri="{FF2B5EF4-FFF2-40B4-BE49-F238E27FC236}">
              <a16:creationId xmlns:a16="http://schemas.microsoft.com/office/drawing/2014/main" id="{BF21AFC7-B675-45A9-AEFF-875C5F6256B2}"/>
            </a:ext>
          </a:extLst>
        </xdr:cNvPr>
        <xdr:cNvSpPr txBox="1"/>
      </xdr:nvSpPr>
      <xdr:spPr>
        <a:xfrm>
          <a:off x="141370" y="2009216"/>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32</xdr:row>
      <xdr:rowOff>11473</xdr:rowOff>
    </xdr:from>
    <xdr:ext cx="164767" cy="127891"/>
    <xdr:sp macro="" textlink="">
      <xdr:nvSpPr>
        <xdr:cNvPr id="23" name="テキスト ボックス 22">
          <a:extLst>
            <a:ext uri="{FF2B5EF4-FFF2-40B4-BE49-F238E27FC236}">
              <a16:creationId xmlns:a16="http://schemas.microsoft.com/office/drawing/2014/main" id="{E277BF70-1BDD-42E8-8BFD-B2ED82BB917B}"/>
            </a:ext>
          </a:extLst>
        </xdr:cNvPr>
        <xdr:cNvSpPr txBox="1"/>
      </xdr:nvSpPr>
      <xdr:spPr>
        <a:xfrm>
          <a:off x="141370" y="200981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137159</xdr:colOff>
      <xdr:row>32</xdr:row>
      <xdr:rowOff>6862</xdr:rowOff>
    </xdr:from>
    <xdr:ext cx="154469" cy="127891"/>
    <xdr:sp macro="" textlink="">
      <xdr:nvSpPr>
        <xdr:cNvPr id="24" name="テキスト ボックス 23">
          <a:extLst>
            <a:ext uri="{FF2B5EF4-FFF2-40B4-BE49-F238E27FC236}">
              <a16:creationId xmlns:a16="http://schemas.microsoft.com/office/drawing/2014/main" id="{E2DB56EB-F333-4267-8C2E-19FAFC1F1829}"/>
            </a:ext>
          </a:extLst>
        </xdr:cNvPr>
        <xdr:cNvSpPr txBox="1"/>
      </xdr:nvSpPr>
      <xdr:spPr>
        <a:xfrm>
          <a:off x="152399" y="2005207"/>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137159</xdr:colOff>
      <xdr:row>24</xdr:row>
      <xdr:rowOff>0</xdr:rowOff>
    </xdr:from>
    <xdr:ext cx="154469" cy="127891"/>
    <xdr:sp macro="" textlink="">
      <xdr:nvSpPr>
        <xdr:cNvPr id="25" name="テキスト ボックス 24">
          <a:extLst>
            <a:ext uri="{FF2B5EF4-FFF2-40B4-BE49-F238E27FC236}">
              <a16:creationId xmlns:a16="http://schemas.microsoft.com/office/drawing/2014/main" id="{6EA3A18E-BFD0-4956-A029-3850C2C763D9}"/>
            </a:ext>
          </a:extLst>
        </xdr:cNvPr>
        <xdr:cNvSpPr txBox="1"/>
      </xdr:nvSpPr>
      <xdr:spPr>
        <a:xfrm>
          <a:off x="1047749"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137159</xdr:colOff>
      <xdr:row>57</xdr:row>
      <xdr:rowOff>6862</xdr:rowOff>
    </xdr:from>
    <xdr:ext cx="154469" cy="135884"/>
    <xdr:sp macro="" textlink="">
      <xdr:nvSpPr>
        <xdr:cNvPr id="27" name="テキスト ボックス 26">
          <a:extLst>
            <a:ext uri="{FF2B5EF4-FFF2-40B4-BE49-F238E27FC236}">
              <a16:creationId xmlns:a16="http://schemas.microsoft.com/office/drawing/2014/main" id="{EBF3A056-F004-4F82-A96E-EB95F2E2944E}"/>
            </a:ext>
          </a:extLst>
        </xdr:cNvPr>
        <xdr:cNvSpPr txBox="1"/>
      </xdr:nvSpPr>
      <xdr:spPr>
        <a:xfrm>
          <a:off x="152399" y="2005207"/>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134151</xdr:colOff>
      <xdr:row>57</xdr:row>
      <xdr:rowOff>0</xdr:rowOff>
    </xdr:from>
    <xdr:ext cx="154469" cy="127891"/>
    <xdr:sp macro="" textlink="">
      <xdr:nvSpPr>
        <xdr:cNvPr id="28" name="テキスト ボックス 27">
          <a:extLst>
            <a:ext uri="{FF2B5EF4-FFF2-40B4-BE49-F238E27FC236}">
              <a16:creationId xmlns:a16="http://schemas.microsoft.com/office/drawing/2014/main" id="{ABF63A40-4AF9-496D-A961-E6248408CA13}"/>
            </a:ext>
          </a:extLst>
        </xdr:cNvPr>
        <xdr:cNvSpPr txBox="1"/>
      </xdr:nvSpPr>
      <xdr:spPr>
        <a:xfrm>
          <a:off x="149391" y="19907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57</xdr:row>
      <xdr:rowOff>0</xdr:rowOff>
    </xdr:from>
    <xdr:ext cx="164767" cy="127891"/>
    <xdr:sp macro="" textlink="">
      <xdr:nvSpPr>
        <xdr:cNvPr id="29" name="テキスト ボックス 28">
          <a:extLst>
            <a:ext uri="{FF2B5EF4-FFF2-40B4-BE49-F238E27FC236}">
              <a16:creationId xmlns:a16="http://schemas.microsoft.com/office/drawing/2014/main" id="{9D77903E-EAAC-4528-B37A-B2430DD3F119}"/>
            </a:ext>
          </a:extLst>
        </xdr:cNvPr>
        <xdr:cNvSpPr txBox="1"/>
      </xdr:nvSpPr>
      <xdr:spPr>
        <a:xfrm>
          <a:off x="141370" y="19907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57</xdr:row>
      <xdr:rowOff>0</xdr:rowOff>
    </xdr:from>
    <xdr:ext cx="164767" cy="127891"/>
    <xdr:sp macro="" textlink="">
      <xdr:nvSpPr>
        <xdr:cNvPr id="30" name="テキスト ボックス 29">
          <a:extLst>
            <a:ext uri="{FF2B5EF4-FFF2-40B4-BE49-F238E27FC236}">
              <a16:creationId xmlns:a16="http://schemas.microsoft.com/office/drawing/2014/main" id="{73C4095C-9618-4F38-B688-424F878B9BBA}"/>
            </a:ext>
          </a:extLst>
        </xdr:cNvPr>
        <xdr:cNvSpPr txBox="1"/>
      </xdr:nvSpPr>
      <xdr:spPr>
        <a:xfrm>
          <a:off x="141370" y="19907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137560</xdr:colOff>
      <xdr:row>57</xdr:row>
      <xdr:rowOff>26713</xdr:rowOff>
    </xdr:from>
    <xdr:ext cx="154469" cy="127891"/>
    <xdr:sp macro="" textlink="">
      <xdr:nvSpPr>
        <xdr:cNvPr id="31" name="テキスト ボックス 30">
          <a:extLst>
            <a:ext uri="{FF2B5EF4-FFF2-40B4-BE49-F238E27FC236}">
              <a16:creationId xmlns:a16="http://schemas.microsoft.com/office/drawing/2014/main" id="{E6B0AE16-72C2-4AB8-ABBF-2272B44D769B}"/>
            </a:ext>
          </a:extLst>
        </xdr:cNvPr>
        <xdr:cNvSpPr txBox="1"/>
      </xdr:nvSpPr>
      <xdr:spPr>
        <a:xfrm>
          <a:off x="152800" y="201743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57</xdr:row>
      <xdr:rowOff>10871</xdr:rowOff>
    </xdr:from>
    <xdr:ext cx="164767" cy="135884"/>
    <xdr:sp macro="" textlink="">
      <xdr:nvSpPr>
        <xdr:cNvPr id="32" name="テキスト ボックス 31">
          <a:extLst>
            <a:ext uri="{FF2B5EF4-FFF2-40B4-BE49-F238E27FC236}">
              <a16:creationId xmlns:a16="http://schemas.microsoft.com/office/drawing/2014/main" id="{029940F4-F59F-4C45-84A5-E28C2B42ED22}"/>
            </a:ext>
          </a:extLst>
        </xdr:cNvPr>
        <xdr:cNvSpPr txBox="1"/>
      </xdr:nvSpPr>
      <xdr:spPr>
        <a:xfrm>
          <a:off x="141370" y="2009216"/>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57</xdr:row>
      <xdr:rowOff>11473</xdr:rowOff>
    </xdr:from>
    <xdr:ext cx="164767" cy="135884"/>
    <xdr:sp macro="" textlink="">
      <xdr:nvSpPr>
        <xdr:cNvPr id="33" name="テキスト ボックス 32">
          <a:extLst>
            <a:ext uri="{FF2B5EF4-FFF2-40B4-BE49-F238E27FC236}">
              <a16:creationId xmlns:a16="http://schemas.microsoft.com/office/drawing/2014/main" id="{C093713A-37F1-434B-81F6-7FE38EA067C2}"/>
            </a:ext>
          </a:extLst>
        </xdr:cNvPr>
        <xdr:cNvSpPr txBox="1"/>
      </xdr:nvSpPr>
      <xdr:spPr>
        <a:xfrm>
          <a:off x="141370" y="200981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137159</xdr:colOff>
      <xdr:row>49</xdr:row>
      <xdr:rowOff>0</xdr:rowOff>
    </xdr:from>
    <xdr:ext cx="154469" cy="127891"/>
    <xdr:sp macro="" textlink="">
      <xdr:nvSpPr>
        <xdr:cNvPr id="34" name="テキスト ボックス 33">
          <a:extLst>
            <a:ext uri="{FF2B5EF4-FFF2-40B4-BE49-F238E27FC236}">
              <a16:creationId xmlns:a16="http://schemas.microsoft.com/office/drawing/2014/main" id="{CA3D2738-B21F-4E41-8455-D74D85781F54}"/>
            </a:ext>
          </a:extLst>
        </xdr:cNvPr>
        <xdr:cNvSpPr txBox="1"/>
      </xdr:nvSpPr>
      <xdr:spPr>
        <a:xfrm>
          <a:off x="981074"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137159</xdr:colOff>
      <xdr:row>50</xdr:row>
      <xdr:rowOff>6862</xdr:rowOff>
    </xdr:from>
    <xdr:ext cx="154469" cy="127891"/>
    <xdr:sp macro="" textlink="">
      <xdr:nvSpPr>
        <xdr:cNvPr id="35" name="テキスト ボックス 34">
          <a:extLst>
            <a:ext uri="{FF2B5EF4-FFF2-40B4-BE49-F238E27FC236}">
              <a16:creationId xmlns:a16="http://schemas.microsoft.com/office/drawing/2014/main" id="{C4501A68-90BC-405A-8393-E611801BA65B}"/>
            </a:ext>
          </a:extLst>
        </xdr:cNvPr>
        <xdr:cNvSpPr txBox="1"/>
      </xdr:nvSpPr>
      <xdr:spPr>
        <a:xfrm>
          <a:off x="981074" y="1033657"/>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134151</xdr:colOff>
      <xdr:row>49</xdr:row>
      <xdr:rowOff>0</xdr:rowOff>
    </xdr:from>
    <xdr:ext cx="154469" cy="127891"/>
    <xdr:sp macro="" textlink="">
      <xdr:nvSpPr>
        <xdr:cNvPr id="36" name="テキスト ボックス 35">
          <a:extLst>
            <a:ext uri="{FF2B5EF4-FFF2-40B4-BE49-F238E27FC236}">
              <a16:creationId xmlns:a16="http://schemas.microsoft.com/office/drawing/2014/main" id="{7870E373-2375-4A9A-9EB2-093351346ADD}"/>
            </a:ext>
          </a:extLst>
        </xdr:cNvPr>
        <xdr:cNvSpPr txBox="1"/>
      </xdr:nvSpPr>
      <xdr:spPr>
        <a:xfrm>
          <a:off x="978066"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126130</xdr:colOff>
      <xdr:row>49</xdr:row>
      <xdr:rowOff>0</xdr:rowOff>
    </xdr:from>
    <xdr:ext cx="145383" cy="127891"/>
    <xdr:sp macro="" textlink="">
      <xdr:nvSpPr>
        <xdr:cNvPr id="37" name="テキスト ボックス 36">
          <a:extLst>
            <a:ext uri="{FF2B5EF4-FFF2-40B4-BE49-F238E27FC236}">
              <a16:creationId xmlns:a16="http://schemas.microsoft.com/office/drawing/2014/main" id="{20E6EC40-EB5F-41C0-B1C3-98C0BE461B42}"/>
            </a:ext>
          </a:extLst>
        </xdr:cNvPr>
        <xdr:cNvSpPr txBox="1"/>
      </xdr:nvSpPr>
      <xdr:spPr>
        <a:xfrm>
          <a:off x="970045"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126130</xdr:colOff>
      <xdr:row>49</xdr:row>
      <xdr:rowOff>0</xdr:rowOff>
    </xdr:from>
    <xdr:ext cx="145383" cy="127891"/>
    <xdr:sp macro="" textlink="">
      <xdr:nvSpPr>
        <xdr:cNvPr id="38" name="テキスト ボックス 37">
          <a:extLst>
            <a:ext uri="{FF2B5EF4-FFF2-40B4-BE49-F238E27FC236}">
              <a16:creationId xmlns:a16="http://schemas.microsoft.com/office/drawing/2014/main" id="{711DC16E-1D2C-430C-A50C-19B0D791EC5D}"/>
            </a:ext>
          </a:extLst>
        </xdr:cNvPr>
        <xdr:cNvSpPr txBox="1"/>
      </xdr:nvSpPr>
      <xdr:spPr>
        <a:xfrm>
          <a:off x="970045"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137560</xdr:colOff>
      <xdr:row>49</xdr:row>
      <xdr:rowOff>0</xdr:rowOff>
    </xdr:from>
    <xdr:ext cx="154469" cy="127891"/>
    <xdr:sp macro="" textlink="">
      <xdr:nvSpPr>
        <xdr:cNvPr id="39" name="テキスト ボックス 38">
          <a:extLst>
            <a:ext uri="{FF2B5EF4-FFF2-40B4-BE49-F238E27FC236}">
              <a16:creationId xmlns:a16="http://schemas.microsoft.com/office/drawing/2014/main" id="{76E44ACE-93B4-498F-9E47-EFFBC971A81B}"/>
            </a:ext>
          </a:extLst>
        </xdr:cNvPr>
        <xdr:cNvSpPr txBox="1"/>
      </xdr:nvSpPr>
      <xdr:spPr>
        <a:xfrm>
          <a:off x="981475"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126130</xdr:colOff>
      <xdr:row>49</xdr:row>
      <xdr:rowOff>0</xdr:rowOff>
    </xdr:from>
    <xdr:ext cx="145383" cy="127891"/>
    <xdr:sp macro="" textlink="">
      <xdr:nvSpPr>
        <xdr:cNvPr id="40" name="テキスト ボックス 39">
          <a:extLst>
            <a:ext uri="{FF2B5EF4-FFF2-40B4-BE49-F238E27FC236}">
              <a16:creationId xmlns:a16="http://schemas.microsoft.com/office/drawing/2014/main" id="{07735C5A-DDB2-4CDC-91BA-0EC8C1BD85BF}"/>
            </a:ext>
          </a:extLst>
        </xdr:cNvPr>
        <xdr:cNvSpPr txBox="1"/>
      </xdr:nvSpPr>
      <xdr:spPr>
        <a:xfrm>
          <a:off x="970045"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137159</xdr:colOff>
      <xdr:row>57</xdr:row>
      <xdr:rowOff>6862</xdr:rowOff>
    </xdr:from>
    <xdr:ext cx="154469" cy="135884"/>
    <xdr:sp macro="" textlink="">
      <xdr:nvSpPr>
        <xdr:cNvPr id="41" name="テキスト ボックス 40">
          <a:extLst>
            <a:ext uri="{FF2B5EF4-FFF2-40B4-BE49-F238E27FC236}">
              <a16:creationId xmlns:a16="http://schemas.microsoft.com/office/drawing/2014/main" id="{EEE42DEB-C713-41C3-A256-F1C9E532B66A}"/>
            </a:ext>
          </a:extLst>
        </xdr:cNvPr>
        <xdr:cNvSpPr txBox="1"/>
      </xdr:nvSpPr>
      <xdr:spPr>
        <a:xfrm>
          <a:off x="152399" y="2005207"/>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134151</xdr:colOff>
      <xdr:row>57</xdr:row>
      <xdr:rowOff>0</xdr:rowOff>
    </xdr:from>
    <xdr:ext cx="154469" cy="127891"/>
    <xdr:sp macro="" textlink="">
      <xdr:nvSpPr>
        <xdr:cNvPr id="42" name="テキスト ボックス 41">
          <a:extLst>
            <a:ext uri="{FF2B5EF4-FFF2-40B4-BE49-F238E27FC236}">
              <a16:creationId xmlns:a16="http://schemas.microsoft.com/office/drawing/2014/main" id="{8525F917-9A9A-4322-A5D7-F5B52828BBA6}"/>
            </a:ext>
          </a:extLst>
        </xdr:cNvPr>
        <xdr:cNvSpPr txBox="1"/>
      </xdr:nvSpPr>
      <xdr:spPr>
        <a:xfrm>
          <a:off x="149391" y="19907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57</xdr:row>
      <xdr:rowOff>0</xdr:rowOff>
    </xdr:from>
    <xdr:ext cx="164767" cy="127891"/>
    <xdr:sp macro="" textlink="">
      <xdr:nvSpPr>
        <xdr:cNvPr id="43" name="テキスト ボックス 42">
          <a:extLst>
            <a:ext uri="{FF2B5EF4-FFF2-40B4-BE49-F238E27FC236}">
              <a16:creationId xmlns:a16="http://schemas.microsoft.com/office/drawing/2014/main" id="{7146943B-8284-4E69-8197-07F97EE55152}"/>
            </a:ext>
          </a:extLst>
        </xdr:cNvPr>
        <xdr:cNvSpPr txBox="1"/>
      </xdr:nvSpPr>
      <xdr:spPr>
        <a:xfrm>
          <a:off x="141370" y="19907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57</xdr:row>
      <xdr:rowOff>0</xdr:rowOff>
    </xdr:from>
    <xdr:ext cx="164767" cy="127891"/>
    <xdr:sp macro="" textlink="">
      <xdr:nvSpPr>
        <xdr:cNvPr id="44" name="テキスト ボックス 43">
          <a:extLst>
            <a:ext uri="{FF2B5EF4-FFF2-40B4-BE49-F238E27FC236}">
              <a16:creationId xmlns:a16="http://schemas.microsoft.com/office/drawing/2014/main" id="{1F1943D0-53D1-455F-9C97-A6439EF9A6B0}"/>
            </a:ext>
          </a:extLst>
        </xdr:cNvPr>
        <xdr:cNvSpPr txBox="1"/>
      </xdr:nvSpPr>
      <xdr:spPr>
        <a:xfrm>
          <a:off x="141370" y="19907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137560</xdr:colOff>
      <xdr:row>57</xdr:row>
      <xdr:rowOff>26713</xdr:rowOff>
    </xdr:from>
    <xdr:ext cx="154469" cy="127891"/>
    <xdr:sp macro="" textlink="">
      <xdr:nvSpPr>
        <xdr:cNvPr id="45" name="テキスト ボックス 44">
          <a:extLst>
            <a:ext uri="{FF2B5EF4-FFF2-40B4-BE49-F238E27FC236}">
              <a16:creationId xmlns:a16="http://schemas.microsoft.com/office/drawing/2014/main" id="{DE3DB79A-D6C7-4F7C-BBB3-DE63914860A3}"/>
            </a:ext>
          </a:extLst>
        </xdr:cNvPr>
        <xdr:cNvSpPr txBox="1"/>
      </xdr:nvSpPr>
      <xdr:spPr>
        <a:xfrm>
          <a:off x="152800" y="201743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57</xdr:row>
      <xdr:rowOff>10871</xdr:rowOff>
    </xdr:from>
    <xdr:ext cx="164767" cy="135884"/>
    <xdr:sp macro="" textlink="">
      <xdr:nvSpPr>
        <xdr:cNvPr id="46" name="テキスト ボックス 45">
          <a:extLst>
            <a:ext uri="{FF2B5EF4-FFF2-40B4-BE49-F238E27FC236}">
              <a16:creationId xmlns:a16="http://schemas.microsoft.com/office/drawing/2014/main" id="{BC7A0901-34C9-426E-A6BE-B8C06DE82777}"/>
            </a:ext>
          </a:extLst>
        </xdr:cNvPr>
        <xdr:cNvSpPr txBox="1"/>
      </xdr:nvSpPr>
      <xdr:spPr>
        <a:xfrm>
          <a:off x="141370" y="2009216"/>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57</xdr:row>
      <xdr:rowOff>11473</xdr:rowOff>
    </xdr:from>
    <xdr:ext cx="164767" cy="135884"/>
    <xdr:sp macro="" textlink="">
      <xdr:nvSpPr>
        <xdr:cNvPr id="47" name="テキスト ボックス 46">
          <a:extLst>
            <a:ext uri="{FF2B5EF4-FFF2-40B4-BE49-F238E27FC236}">
              <a16:creationId xmlns:a16="http://schemas.microsoft.com/office/drawing/2014/main" id="{A0E0AFF3-C588-4C2B-839B-F2C1AD6FE3B4}"/>
            </a:ext>
          </a:extLst>
        </xdr:cNvPr>
        <xdr:cNvSpPr txBox="1"/>
      </xdr:nvSpPr>
      <xdr:spPr>
        <a:xfrm>
          <a:off x="141370" y="200981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137159</xdr:colOff>
      <xdr:row>57</xdr:row>
      <xdr:rowOff>6862</xdr:rowOff>
    </xdr:from>
    <xdr:ext cx="154469" cy="135884"/>
    <xdr:sp macro="" textlink="">
      <xdr:nvSpPr>
        <xdr:cNvPr id="48" name="テキスト ボックス 47">
          <a:extLst>
            <a:ext uri="{FF2B5EF4-FFF2-40B4-BE49-F238E27FC236}">
              <a16:creationId xmlns:a16="http://schemas.microsoft.com/office/drawing/2014/main" id="{90E66316-B923-4CD9-B0A4-CD5B7D51BF2C}"/>
            </a:ext>
          </a:extLst>
        </xdr:cNvPr>
        <xdr:cNvSpPr txBox="1"/>
      </xdr:nvSpPr>
      <xdr:spPr>
        <a:xfrm>
          <a:off x="152399" y="2005207"/>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137159</xdr:colOff>
      <xdr:row>49</xdr:row>
      <xdr:rowOff>0</xdr:rowOff>
    </xdr:from>
    <xdr:ext cx="154469" cy="127891"/>
    <xdr:sp macro="" textlink="">
      <xdr:nvSpPr>
        <xdr:cNvPr id="49" name="テキスト ボックス 48">
          <a:extLst>
            <a:ext uri="{FF2B5EF4-FFF2-40B4-BE49-F238E27FC236}">
              <a16:creationId xmlns:a16="http://schemas.microsoft.com/office/drawing/2014/main" id="{F979EEBC-B13D-4FEB-A06C-8592A230AE74}"/>
            </a:ext>
          </a:extLst>
        </xdr:cNvPr>
        <xdr:cNvSpPr txBox="1"/>
      </xdr:nvSpPr>
      <xdr:spPr>
        <a:xfrm>
          <a:off x="981074"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137560</xdr:colOff>
      <xdr:row>49</xdr:row>
      <xdr:rowOff>0</xdr:rowOff>
    </xdr:from>
    <xdr:ext cx="154469" cy="127891"/>
    <xdr:sp macro="" textlink="">
      <xdr:nvSpPr>
        <xdr:cNvPr id="50" name="テキスト ボックス 49">
          <a:extLst>
            <a:ext uri="{FF2B5EF4-FFF2-40B4-BE49-F238E27FC236}">
              <a16:creationId xmlns:a16="http://schemas.microsoft.com/office/drawing/2014/main" id="{2B2AD550-28FC-4C90-B867-C216DE906B43}"/>
            </a:ext>
          </a:extLst>
        </xdr:cNvPr>
        <xdr:cNvSpPr txBox="1"/>
      </xdr:nvSpPr>
      <xdr:spPr>
        <a:xfrm>
          <a:off x="981475" y="85725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137159</xdr:colOff>
      <xdr:row>10</xdr:row>
      <xdr:rowOff>14482</xdr:rowOff>
    </xdr:from>
    <xdr:ext cx="154469" cy="127891"/>
    <xdr:sp macro="" textlink="">
      <xdr:nvSpPr>
        <xdr:cNvPr id="75" name="テキスト ボックス 74">
          <a:extLst>
            <a:ext uri="{FF2B5EF4-FFF2-40B4-BE49-F238E27FC236}">
              <a16:creationId xmlns:a16="http://schemas.microsoft.com/office/drawing/2014/main" id="{33EFDE82-0E43-4094-A40B-3B3076DEFF49}"/>
            </a:ext>
          </a:extLst>
        </xdr:cNvPr>
        <xdr:cNvSpPr txBox="1"/>
      </xdr:nvSpPr>
      <xdr:spPr>
        <a:xfrm>
          <a:off x="152399" y="4475357"/>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134151</xdr:colOff>
      <xdr:row>10</xdr:row>
      <xdr:rowOff>0</xdr:rowOff>
    </xdr:from>
    <xdr:ext cx="154469" cy="127891"/>
    <xdr:sp macro="" textlink="">
      <xdr:nvSpPr>
        <xdr:cNvPr id="76" name="テキスト ボックス 75">
          <a:extLst>
            <a:ext uri="{FF2B5EF4-FFF2-40B4-BE49-F238E27FC236}">
              <a16:creationId xmlns:a16="http://schemas.microsoft.com/office/drawing/2014/main" id="{9E3D1E5D-A2F0-47D0-A2D2-FE3E7D9E869E}"/>
            </a:ext>
          </a:extLst>
        </xdr:cNvPr>
        <xdr:cNvSpPr txBox="1"/>
      </xdr:nvSpPr>
      <xdr:spPr>
        <a:xfrm>
          <a:off x="149391" y="446087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10</xdr:row>
      <xdr:rowOff>0</xdr:rowOff>
    </xdr:from>
    <xdr:ext cx="164767" cy="127891"/>
    <xdr:sp macro="" textlink="">
      <xdr:nvSpPr>
        <xdr:cNvPr id="77" name="テキスト ボックス 76">
          <a:extLst>
            <a:ext uri="{FF2B5EF4-FFF2-40B4-BE49-F238E27FC236}">
              <a16:creationId xmlns:a16="http://schemas.microsoft.com/office/drawing/2014/main" id="{F4906155-81A5-400D-B180-842631DA74CC}"/>
            </a:ext>
          </a:extLst>
        </xdr:cNvPr>
        <xdr:cNvSpPr txBox="1"/>
      </xdr:nvSpPr>
      <xdr:spPr>
        <a:xfrm>
          <a:off x="141370" y="446087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10</xdr:row>
      <xdr:rowOff>0</xdr:rowOff>
    </xdr:from>
    <xdr:ext cx="164767" cy="127891"/>
    <xdr:sp macro="" textlink="">
      <xdr:nvSpPr>
        <xdr:cNvPr id="78" name="テキスト ボックス 77">
          <a:extLst>
            <a:ext uri="{FF2B5EF4-FFF2-40B4-BE49-F238E27FC236}">
              <a16:creationId xmlns:a16="http://schemas.microsoft.com/office/drawing/2014/main" id="{ED17B92D-10C3-4E94-AB95-47695B1ADE86}"/>
            </a:ext>
          </a:extLst>
        </xdr:cNvPr>
        <xdr:cNvSpPr txBox="1"/>
      </xdr:nvSpPr>
      <xdr:spPr>
        <a:xfrm>
          <a:off x="141370" y="446087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137560</xdr:colOff>
      <xdr:row>10</xdr:row>
      <xdr:rowOff>26713</xdr:rowOff>
    </xdr:from>
    <xdr:ext cx="154469" cy="127891"/>
    <xdr:sp macro="" textlink="">
      <xdr:nvSpPr>
        <xdr:cNvPr id="79" name="テキスト ボックス 78">
          <a:extLst>
            <a:ext uri="{FF2B5EF4-FFF2-40B4-BE49-F238E27FC236}">
              <a16:creationId xmlns:a16="http://schemas.microsoft.com/office/drawing/2014/main" id="{A2CE8EF3-E625-4A0F-AEE3-936B62275ACE}"/>
            </a:ext>
          </a:extLst>
        </xdr:cNvPr>
        <xdr:cNvSpPr txBox="1"/>
      </xdr:nvSpPr>
      <xdr:spPr>
        <a:xfrm>
          <a:off x="152800" y="44875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10</xdr:row>
      <xdr:rowOff>18491</xdr:rowOff>
    </xdr:from>
    <xdr:ext cx="164767" cy="127891"/>
    <xdr:sp macro="" textlink="">
      <xdr:nvSpPr>
        <xdr:cNvPr id="80" name="テキスト ボックス 79">
          <a:extLst>
            <a:ext uri="{FF2B5EF4-FFF2-40B4-BE49-F238E27FC236}">
              <a16:creationId xmlns:a16="http://schemas.microsoft.com/office/drawing/2014/main" id="{2A46A4BA-D27C-4D58-835B-35CE409355B2}"/>
            </a:ext>
          </a:extLst>
        </xdr:cNvPr>
        <xdr:cNvSpPr txBox="1"/>
      </xdr:nvSpPr>
      <xdr:spPr>
        <a:xfrm>
          <a:off x="141370" y="4479366"/>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10</xdr:row>
      <xdr:rowOff>19093</xdr:rowOff>
    </xdr:from>
    <xdr:ext cx="164767" cy="127891"/>
    <xdr:sp macro="" textlink="">
      <xdr:nvSpPr>
        <xdr:cNvPr id="81" name="テキスト ボックス 80">
          <a:extLst>
            <a:ext uri="{FF2B5EF4-FFF2-40B4-BE49-F238E27FC236}">
              <a16:creationId xmlns:a16="http://schemas.microsoft.com/office/drawing/2014/main" id="{6FCC784E-B322-4583-B0DD-9D06ACAFFCCE}"/>
            </a:ext>
          </a:extLst>
        </xdr:cNvPr>
        <xdr:cNvSpPr txBox="1"/>
      </xdr:nvSpPr>
      <xdr:spPr>
        <a:xfrm>
          <a:off x="141370" y="447996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137159</xdr:colOff>
      <xdr:row>3</xdr:row>
      <xdr:rowOff>0</xdr:rowOff>
    </xdr:from>
    <xdr:ext cx="154469" cy="127891"/>
    <xdr:sp macro="" textlink="">
      <xdr:nvSpPr>
        <xdr:cNvPr id="82" name="テキスト ボックス 81">
          <a:extLst>
            <a:ext uri="{FF2B5EF4-FFF2-40B4-BE49-F238E27FC236}">
              <a16:creationId xmlns:a16="http://schemas.microsoft.com/office/drawing/2014/main" id="{57A7683B-4B7F-4B48-B6D3-393AD92B0E4E}"/>
            </a:ext>
          </a:extLst>
        </xdr:cNvPr>
        <xdr:cNvSpPr txBox="1"/>
      </xdr:nvSpPr>
      <xdr:spPr>
        <a:xfrm>
          <a:off x="1041399" y="33496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137159</xdr:colOff>
      <xdr:row>4</xdr:row>
      <xdr:rowOff>14482</xdr:rowOff>
    </xdr:from>
    <xdr:ext cx="154469" cy="127891"/>
    <xdr:sp macro="" textlink="">
      <xdr:nvSpPr>
        <xdr:cNvPr id="83" name="テキスト ボックス 82">
          <a:extLst>
            <a:ext uri="{FF2B5EF4-FFF2-40B4-BE49-F238E27FC236}">
              <a16:creationId xmlns:a16="http://schemas.microsoft.com/office/drawing/2014/main" id="{16C8A52A-FAC2-4E10-A29B-6A65A2B35F3D}"/>
            </a:ext>
          </a:extLst>
        </xdr:cNvPr>
        <xdr:cNvSpPr txBox="1"/>
      </xdr:nvSpPr>
      <xdr:spPr>
        <a:xfrm>
          <a:off x="1041399" y="3522857"/>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134151</xdr:colOff>
      <xdr:row>3</xdr:row>
      <xdr:rowOff>0</xdr:rowOff>
    </xdr:from>
    <xdr:ext cx="154469" cy="127891"/>
    <xdr:sp macro="" textlink="">
      <xdr:nvSpPr>
        <xdr:cNvPr id="84" name="テキスト ボックス 83">
          <a:extLst>
            <a:ext uri="{FF2B5EF4-FFF2-40B4-BE49-F238E27FC236}">
              <a16:creationId xmlns:a16="http://schemas.microsoft.com/office/drawing/2014/main" id="{F1AE6AA0-658D-40E4-AE93-38DE0B540F59}"/>
            </a:ext>
          </a:extLst>
        </xdr:cNvPr>
        <xdr:cNvSpPr txBox="1"/>
      </xdr:nvSpPr>
      <xdr:spPr>
        <a:xfrm>
          <a:off x="1038391" y="33496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126130</xdr:colOff>
      <xdr:row>3</xdr:row>
      <xdr:rowOff>0</xdr:rowOff>
    </xdr:from>
    <xdr:ext cx="145383" cy="127891"/>
    <xdr:sp macro="" textlink="">
      <xdr:nvSpPr>
        <xdr:cNvPr id="85" name="テキスト ボックス 84">
          <a:extLst>
            <a:ext uri="{FF2B5EF4-FFF2-40B4-BE49-F238E27FC236}">
              <a16:creationId xmlns:a16="http://schemas.microsoft.com/office/drawing/2014/main" id="{ABFA0E92-0AA9-44F0-95E5-DB23E3DA4D42}"/>
            </a:ext>
          </a:extLst>
        </xdr:cNvPr>
        <xdr:cNvSpPr txBox="1"/>
      </xdr:nvSpPr>
      <xdr:spPr>
        <a:xfrm>
          <a:off x="1030370" y="33496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126130</xdr:colOff>
      <xdr:row>3</xdr:row>
      <xdr:rowOff>0</xdr:rowOff>
    </xdr:from>
    <xdr:ext cx="145383" cy="127891"/>
    <xdr:sp macro="" textlink="">
      <xdr:nvSpPr>
        <xdr:cNvPr id="86" name="テキスト ボックス 85">
          <a:extLst>
            <a:ext uri="{FF2B5EF4-FFF2-40B4-BE49-F238E27FC236}">
              <a16:creationId xmlns:a16="http://schemas.microsoft.com/office/drawing/2014/main" id="{728F06C3-9C1E-4FA6-9B70-86C7EC4321E9}"/>
            </a:ext>
          </a:extLst>
        </xdr:cNvPr>
        <xdr:cNvSpPr txBox="1"/>
      </xdr:nvSpPr>
      <xdr:spPr>
        <a:xfrm>
          <a:off x="1030370" y="33496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137560</xdr:colOff>
      <xdr:row>3</xdr:row>
      <xdr:rowOff>0</xdr:rowOff>
    </xdr:from>
    <xdr:ext cx="154469" cy="127891"/>
    <xdr:sp macro="" textlink="">
      <xdr:nvSpPr>
        <xdr:cNvPr id="87" name="テキスト ボックス 86">
          <a:extLst>
            <a:ext uri="{FF2B5EF4-FFF2-40B4-BE49-F238E27FC236}">
              <a16:creationId xmlns:a16="http://schemas.microsoft.com/office/drawing/2014/main" id="{68B099A0-BF1A-4959-AADF-E8DB019AB608}"/>
            </a:ext>
          </a:extLst>
        </xdr:cNvPr>
        <xdr:cNvSpPr txBox="1"/>
      </xdr:nvSpPr>
      <xdr:spPr>
        <a:xfrm>
          <a:off x="1041800" y="33496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126130</xdr:colOff>
      <xdr:row>3</xdr:row>
      <xdr:rowOff>0</xdr:rowOff>
    </xdr:from>
    <xdr:ext cx="145383" cy="127891"/>
    <xdr:sp macro="" textlink="">
      <xdr:nvSpPr>
        <xdr:cNvPr id="88" name="テキスト ボックス 87">
          <a:extLst>
            <a:ext uri="{FF2B5EF4-FFF2-40B4-BE49-F238E27FC236}">
              <a16:creationId xmlns:a16="http://schemas.microsoft.com/office/drawing/2014/main" id="{D3904107-75C3-4E46-8CD2-F363716B667F}"/>
            </a:ext>
          </a:extLst>
        </xdr:cNvPr>
        <xdr:cNvSpPr txBox="1"/>
      </xdr:nvSpPr>
      <xdr:spPr>
        <a:xfrm>
          <a:off x="1030370" y="33496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137159</xdr:colOff>
      <xdr:row>10</xdr:row>
      <xdr:rowOff>14482</xdr:rowOff>
    </xdr:from>
    <xdr:ext cx="154469" cy="127891"/>
    <xdr:sp macro="" textlink="">
      <xdr:nvSpPr>
        <xdr:cNvPr id="89" name="テキスト ボックス 88">
          <a:extLst>
            <a:ext uri="{FF2B5EF4-FFF2-40B4-BE49-F238E27FC236}">
              <a16:creationId xmlns:a16="http://schemas.microsoft.com/office/drawing/2014/main" id="{1A41B6CF-4A4C-453C-82EF-1F12E221E37D}"/>
            </a:ext>
          </a:extLst>
        </xdr:cNvPr>
        <xdr:cNvSpPr txBox="1"/>
      </xdr:nvSpPr>
      <xdr:spPr>
        <a:xfrm>
          <a:off x="152399" y="4475357"/>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134151</xdr:colOff>
      <xdr:row>10</xdr:row>
      <xdr:rowOff>0</xdr:rowOff>
    </xdr:from>
    <xdr:ext cx="154469" cy="127891"/>
    <xdr:sp macro="" textlink="">
      <xdr:nvSpPr>
        <xdr:cNvPr id="90" name="テキスト ボックス 89">
          <a:extLst>
            <a:ext uri="{FF2B5EF4-FFF2-40B4-BE49-F238E27FC236}">
              <a16:creationId xmlns:a16="http://schemas.microsoft.com/office/drawing/2014/main" id="{BC851AC1-331B-4C5E-AF98-50BB9F81DBAB}"/>
            </a:ext>
          </a:extLst>
        </xdr:cNvPr>
        <xdr:cNvSpPr txBox="1"/>
      </xdr:nvSpPr>
      <xdr:spPr>
        <a:xfrm>
          <a:off x="149391" y="446087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10</xdr:row>
      <xdr:rowOff>0</xdr:rowOff>
    </xdr:from>
    <xdr:ext cx="164767" cy="127891"/>
    <xdr:sp macro="" textlink="">
      <xdr:nvSpPr>
        <xdr:cNvPr id="91" name="テキスト ボックス 90">
          <a:extLst>
            <a:ext uri="{FF2B5EF4-FFF2-40B4-BE49-F238E27FC236}">
              <a16:creationId xmlns:a16="http://schemas.microsoft.com/office/drawing/2014/main" id="{25E14270-9A7E-48E0-8692-2112A4DA7074}"/>
            </a:ext>
          </a:extLst>
        </xdr:cNvPr>
        <xdr:cNvSpPr txBox="1"/>
      </xdr:nvSpPr>
      <xdr:spPr>
        <a:xfrm>
          <a:off x="141370" y="446087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10</xdr:row>
      <xdr:rowOff>0</xdr:rowOff>
    </xdr:from>
    <xdr:ext cx="164767" cy="127891"/>
    <xdr:sp macro="" textlink="">
      <xdr:nvSpPr>
        <xdr:cNvPr id="92" name="テキスト ボックス 91">
          <a:extLst>
            <a:ext uri="{FF2B5EF4-FFF2-40B4-BE49-F238E27FC236}">
              <a16:creationId xmlns:a16="http://schemas.microsoft.com/office/drawing/2014/main" id="{BAD6338D-AC51-442B-89F9-3E42CD69DD8B}"/>
            </a:ext>
          </a:extLst>
        </xdr:cNvPr>
        <xdr:cNvSpPr txBox="1"/>
      </xdr:nvSpPr>
      <xdr:spPr>
        <a:xfrm>
          <a:off x="141370" y="446087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137560</xdr:colOff>
      <xdr:row>10</xdr:row>
      <xdr:rowOff>26713</xdr:rowOff>
    </xdr:from>
    <xdr:ext cx="154469" cy="127891"/>
    <xdr:sp macro="" textlink="">
      <xdr:nvSpPr>
        <xdr:cNvPr id="93" name="テキスト ボックス 92">
          <a:extLst>
            <a:ext uri="{FF2B5EF4-FFF2-40B4-BE49-F238E27FC236}">
              <a16:creationId xmlns:a16="http://schemas.microsoft.com/office/drawing/2014/main" id="{4A74F75F-07A1-4BE1-9A89-AE634747259B}"/>
            </a:ext>
          </a:extLst>
        </xdr:cNvPr>
        <xdr:cNvSpPr txBox="1"/>
      </xdr:nvSpPr>
      <xdr:spPr>
        <a:xfrm>
          <a:off x="152800" y="44875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10</xdr:row>
      <xdr:rowOff>18491</xdr:rowOff>
    </xdr:from>
    <xdr:ext cx="164767" cy="127891"/>
    <xdr:sp macro="" textlink="">
      <xdr:nvSpPr>
        <xdr:cNvPr id="94" name="テキスト ボックス 93">
          <a:extLst>
            <a:ext uri="{FF2B5EF4-FFF2-40B4-BE49-F238E27FC236}">
              <a16:creationId xmlns:a16="http://schemas.microsoft.com/office/drawing/2014/main" id="{643908F8-9F5F-40A4-B267-9F78901578A6}"/>
            </a:ext>
          </a:extLst>
        </xdr:cNvPr>
        <xdr:cNvSpPr txBox="1"/>
      </xdr:nvSpPr>
      <xdr:spPr>
        <a:xfrm>
          <a:off x="141370" y="4479366"/>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126130</xdr:colOff>
      <xdr:row>10</xdr:row>
      <xdr:rowOff>19093</xdr:rowOff>
    </xdr:from>
    <xdr:ext cx="164767" cy="127891"/>
    <xdr:sp macro="" textlink="">
      <xdr:nvSpPr>
        <xdr:cNvPr id="95" name="テキスト ボックス 94">
          <a:extLst>
            <a:ext uri="{FF2B5EF4-FFF2-40B4-BE49-F238E27FC236}">
              <a16:creationId xmlns:a16="http://schemas.microsoft.com/office/drawing/2014/main" id="{AD40E4D7-BB5B-4464-ABDA-6AD8B3B3FDA8}"/>
            </a:ext>
          </a:extLst>
        </xdr:cNvPr>
        <xdr:cNvSpPr txBox="1"/>
      </xdr:nvSpPr>
      <xdr:spPr>
        <a:xfrm>
          <a:off x="141370" y="447996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0</xdr:col>
      <xdr:colOff>137159</xdr:colOff>
      <xdr:row>10</xdr:row>
      <xdr:rowOff>14482</xdr:rowOff>
    </xdr:from>
    <xdr:ext cx="154469" cy="127891"/>
    <xdr:sp macro="" textlink="">
      <xdr:nvSpPr>
        <xdr:cNvPr id="96" name="テキスト ボックス 95">
          <a:extLst>
            <a:ext uri="{FF2B5EF4-FFF2-40B4-BE49-F238E27FC236}">
              <a16:creationId xmlns:a16="http://schemas.microsoft.com/office/drawing/2014/main" id="{BD462158-CA22-45C8-83FC-D0F95B6D48C2}"/>
            </a:ext>
          </a:extLst>
        </xdr:cNvPr>
        <xdr:cNvSpPr txBox="1"/>
      </xdr:nvSpPr>
      <xdr:spPr>
        <a:xfrm>
          <a:off x="152399" y="4475357"/>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137159</xdr:colOff>
      <xdr:row>3</xdr:row>
      <xdr:rowOff>0</xdr:rowOff>
    </xdr:from>
    <xdr:ext cx="154469" cy="127891"/>
    <xdr:sp macro="" textlink="">
      <xdr:nvSpPr>
        <xdr:cNvPr id="97" name="テキスト ボックス 96">
          <a:extLst>
            <a:ext uri="{FF2B5EF4-FFF2-40B4-BE49-F238E27FC236}">
              <a16:creationId xmlns:a16="http://schemas.microsoft.com/office/drawing/2014/main" id="{0EDC40C5-3BB7-44D5-8BF4-591DD32C8D25}"/>
            </a:ext>
          </a:extLst>
        </xdr:cNvPr>
        <xdr:cNvSpPr txBox="1"/>
      </xdr:nvSpPr>
      <xdr:spPr>
        <a:xfrm>
          <a:off x="1041399" y="33496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3</xdr:col>
      <xdr:colOff>137560</xdr:colOff>
      <xdr:row>3</xdr:row>
      <xdr:rowOff>0</xdr:rowOff>
    </xdr:from>
    <xdr:ext cx="154469" cy="127891"/>
    <xdr:sp macro="" textlink="">
      <xdr:nvSpPr>
        <xdr:cNvPr id="98" name="テキスト ボックス 97">
          <a:extLst>
            <a:ext uri="{FF2B5EF4-FFF2-40B4-BE49-F238E27FC236}">
              <a16:creationId xmlns:a16="http://schemas.microsoft.com/office/drawing/2014/main" id="{951E00E0-82D5-4AB5-BAF6-8AB5275173E2}"/>
            </a:ext>
          </a:extLst>
        </xdr:cNvPr>
        <xdr:cNvSpPr txBox="1"/>
      </xdr:nvSpPr>
      <xdr:spPr>
        <a:xfrm>
          <a:off x="1041800" y="33496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137159</xdr:colOff>
      <xdr:row>31</xdr:row>
      <xdr:rowOff>6862</xdr:rowOff>
    </xdr:from>
    <xdr:ext cx="154469" cy="127891"/>
    <xdr:sp macro="" textlink="">
      <xdr:nvSpPr>
        <xdr:cNvPr id="100" name="テキスト ボックス 99">
          <a:extLst>
            <a:ext uri="{FF2B5EF4-FFF2-40B4-BE49-F238E27FC236}">
              <a16:creationId xmlns:a16="http://schemas.microsoft.com/office/drawing/2014/main" id="{F329AA26-2FED-4680-89B8-AC3D7E1332F0}"/>
            </a:ext>
          </a:extLst>
        </xdr:cNvPr>
        <xdr:cNvSpPr txBox="1"/>
      </xdr:nvSpPr>
      <xdr:spPr>
        <a:xfrm>
          <a:off x="3478212" y="1275417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134151</xdr:colOff>
      <xdr:row>31</xdr:row>
      <xdr:rowOff>0</xdr:rowOff>
    </xdr:from>
    <xdr:ext cx="154469" cy="127891"/>
    <xdr:sp macro="" textlink="">
      <xdr:nvSpPr>
        <xdr:cNvPr id="101" name="テキスト ボックス 100">
          <a:extLst>
            <a:ext uri="{FF2B5EF4-FFF2-40B4-BE49-F238E27FC236}">
              <a16:creationId xmlns:a16="http://schemas.microsoft.com/office/drawing/2014/main" id="{61D259AA-8FC5-48C2-8C55-C48ADD642CAD}"/>
            </a:ext>
          </a:extLst>
        </xdr:cNvPr>
        <xdr:cNvSpPr txBox="1"/>
      </xdr:nvSpPr>
      <xdr:spPr>
        <a:xfrm>
          <a:off x="3475204" y="127396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126130</xdr:colOff>
      <xdr:row>31</xdr:row>
      <xdr:rowOff>0</xdr:rowOff>
    </xdr:from>
    <xdr:ext cx="164767" cy="127891"/>
    <xdr:sp macro="" textlink="">
      <xdr:nvSpPr>
        <xdr:cNvPr id="102" name="テキスト ボックス 101">
          <a:extLst>
            <a:ext uri="{FF2B5EF4-FFF2-40B4-BE49-F238E27FC236}">
              <a16:creationId xmlns:a16="http://schemas.microsoft.com/office/drawing/2014/main" id="{EB47F170-EBC3-4AB5-BBF8-740F823AD773}"/>
            </a:ext>
          </a:extLst>
        </xdr:cNvPr>
        <xdr:cNvSpPr txBox="1"/>
      </xdr:nvSpPr>
      <xdr:spPr>
        <a:xfrm>
          <a:off x="3467183" y="127396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126130</xdr:colOff>
      <xdr:row>31</xdr:row>
      <xdr:rowOff>0</xdr:rowOff>
    </xdr:from>
    <xdr:ext cx="164767" cy="127891"/>
    <xdr:sp macro="" textlink="">
      <xdr:nvSpPr>
        <xdr:cNvPr id="103" name="テキスト ボックス 102">
          <a:extLst>
            <a:ext uri="{FF2B5EF4-FFF2-40B4-BE49-F238E27FC236}">
              <a16:creationId xmlns:a16="http://schemas.microsoft.com/office/drawing/2014/main" id="{ABFCFE75-A2B2-4F2F-B933-7F0115F6579A}"/>
            </a:ext>
          </a:extLst>
        </xdr:cNvPr>
        <xdr:cNvSpPr txBox="1"/>
      </xdr:nvSpPr>
      <xdr:spPr>
        <a:xfrm>
          <a:off x="3467183" y="127396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137560</xdr:colOff>
      <xdr:row>31</xdr:row>
      <xdr:rowOff>26713</xdr:rowOff>
    </xdr:from>
    <xdr:ext cx="154469" cy="127891"/>
    <xdr:sp macro="" textlink="">
      <xdr:nvSpPr>
        <xdr:cNvPr id="104" name="テキスト ボックス 103">
          <a:extLst>
            <a:ext uri="{FF2B5EF4-FFF2-40B4-BE49-F238E27FC236}">
              <a16:creationId xmlns:a16="http://schemas.microsoft.com/office/drawing/2014/main" id="{6083FBDD-91C0-4FD8-97C1-0CB80655DB01}"/>
            </a:ext>
          </a:extLst>
        </xdr:cNvPr>
        <xdr:cNvSpPr txBox="1"/>
      </xdr:nvSpPr>
      <xdr:spPr>
        <a:xfrm>
          <a:off x="3478613" y="12766401"/>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126130</xdr:colOff>
      <xdr:row>31</xdr:row>
      <xdr:rowOff>10871</xdr:rowOff>
    </xdr:from>
    <xdr:ext cx="164767" cy="127891"/>
    <xdr:sp macro="" textlink="">
      <xdr:nvSpPr>
        <xdr:cNvPr id="105" name="テキスト ボックス 104">
          <a:extLst>
            <a:ext uri="{FF2B5EF4-FFF2-40B4-BE49-F238E27FC236}">
              <a16:creationId xmlns:a16="http://schemas.microsoft.com/office/drawing/2014/main" id="{5EBA2378-6C2A-4675-B3A3-417A3AA9C62B}"/>
            </a:ext>
          </a:extLst>
        </xdr:cNvPr>
        <xdr:cNvSpPr txBox="1"/>
      </xdr:nvSpPr>
      <xdr:spPr>
        <a:xfrm>
          <a:off x="3467183" y="12758179"/>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126130</xdr:colOff>
      <xdr:row>31</xdr:row>
      <xdr:rowOff>11473</xdr:rowOff>
    </xdr:from>
    <xdr:ext cx="164767" cy="127891"/>
    <xdr:sp macro="" textlink="">
      <xdr:nvSpPr>
        <xdr:cNvPr id="106" name="テキスト ボックス 105">
          <a:extLst>
            <a:ext uri="{FF2B5EF4-FFF2-40B4-BE49-F238E27FC236}">
              <a16:creationId xmlns:a16="http://schemas.microsoft.com/office/drawing/2014/main" id="{E62CD41B-F097-431F-94EC-5AF49B4B7DFE}"/>
            </a:ext>
          </a:extLst>
        </xdr:cNvPr>
        <xdr:cNvSpPr txBox="1"/>
      </xdr:nvSpPr>
      <xdr:spPr>
        <a:xfrm>
          <a:off x="3467183" y="12758781"/>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137159</xdr:colOff>
      <xdr:row>31</xdr:row>
      <xdr:rowOff>6862</xdr:rowOff>
    </xdr:from>
    <xdr:ext cx="154469" cy="127891"/>
    <xdr:sp macro="" textlink="">
      <xdr:nvSpPr>
        <xdr:cNvPr id="107" name="テキスト ボックス 106">
          <a:extLst>
            <a:ext uri="{FF2B5EF4-FFF2-40B4-BE49-F238E27FC236}">
              <a16:creationId xmlns:a16="http://schemas.microsoft.com/office/drawing/2014/main" id="{08DD5EAC-572E-4B8E-BB9A-384E6583D341}"/>
            </a:ext>
          </a:extLst>
        </xdr:cNvPr>
        <xdr:cNvSpPr txBox="1"/>
      </xdr:nvSpPr>
      <xdr:spPr>
        <a:xfrm>
          <a:off x="3478212" y="1275417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134151</xdr:colOff>
      <xdr:row>31</xdr:row>
      <xdr:rowOff>0</xdr:rowOff>
    </xdr:from>
    <xdr:ext cx="154469" cy="127891"/>
    <xdr:sp macro="" textlink="">
      <xdr:nvSpPr>
        <xdr:cNvPr id="108" name="テキスト ボックス 107">
          <a:extLst>
            <a:ext uri="{FF2B5EF4-FFF2-40B4-BE49-F238E27FC236}">
              <a16:creationId xmlns:a16="http://schemas.microsoft.com/office/drawing/2014/main" id="{1336FED6-C45E-47C5-BC9E-CEBDC41C5B47}"/>
            </a:ext>
          </a:extLst>
        </xdr:cNvPr>
        <xdr:cNvSpPr txBox="1"/>
      </xdr:nvSpPr>
      <xdr:spPr>
        <a:xfrm>
          <a:off x="3475204" y="127396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126130</xdr:colOff>
      <xdr:row>31</xdr:row>
      <xdr:rowOff>0</xdr:rowOff>
    </xdr:from>
    <xdr:ext cx="164767" cy="127891"/>
    <xdr:sp macro="" textlink="">
      <xdr:nvSpPr>
        <xdr:cNvPr id="109" name="テキスト ボックス 108">
          <a:extLst>
            <a:ext uri="{FF2B5EF4-FFF2-40B4-BE49-F238E27FC236}">
              <a16:creationId xmlns:a16="http://schemas.microsoft.com/office/drawing/2014/main" id="{4CFDB669-6DD1-45A1-B901-631E65B15D70}"/>
            </a:ext>
          </a:extLst>
        </xdr:cNvPr>
        <xdr:cNvSpPr txBox="1"/>
      </xdr:nvSpPr>
      <xdr:spPr>
        <a:xfrm>
          <a:off x="3467183" y="127396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126130</xdr:colOff>
      <xdr:row>31</xdr:row>
      <xdr:rowOff>0</xdr:rowOff>
    </xdr:from>
    <xdr:ext cx="164767" cy="127891"/>
    <xdr:sp macro="" textlink="">
      <xdr:nvSpPr>
        <xdr:cNvPr id="110" name="テキスト ボックス 109">
          <a:extLst>
            <a:ext uri="{FF2B5EF4-FFF2-40B4-BE49-F238E27FC236}">
              <a16:creationId xmlns:a16="http://schemas.microsoft.com/office/drawing/2014/main" id="{9154C6E8-7DA2-405F-A0DA-9697FDAD8314}"/>
            </a:ext>
          </a:extLst>
        </xdr:cNvPr>
        <xdr:cNvSpPr txBox="1"/>
      </xdr:nvSpPr>
      <xdr:spPr>
        <a:xfrm>
          <a:off x="3467183" y="127396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137560</xdr:colOff>
      <xdr:row>31</xdr:row>
      <xdr:rowOff>26713</xdr:rowOff>
    </xdr:from>
    <xdr:ext cx="154469" cy="127891"/>
    <xdr:sp macro="" textlink="">
      <xdr:nvSpPr>
        <xdr:cNvPr id="111" name="テキスト ボックス 110">
          <a:extLst>
            <a:ext uri="{FF2B5EF4-FFF2-40B4-BE49-F238E27FC236}">
              <a16:creationId xmlns:a16="http://schemas.microsoft.com/office/drawing/2014/main" id="{7BF8F117-699D-40AB-9FFF-FE03C3BD7A1B}"/>
            </a:ext>
          </a:extLst>
        </xdr:cNvPr>
        <xdr:cNvSpPr txBox="1"/>
      </xdr:nvSpPr>
      <xdr:spPr>
        <a:xfrm>
          <a:off x="3478613" y="12766401"/>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126130</xdr:colOff>
      <xdr:row>31</xdr:row>
      <xdr:rowOff>10871</xdr:rowOff>
    </xdr:from>
    <xdr:ext cx="164767" cy="127891"/>
    <xdr:sp macro="" textlink="">
      <xdr:nvSpPr>
        <xdr:cNvPr id="112" name="テキスト ボックス 111">
          <a:extLst>
            <a:ext uri="{FF2B5EF4-FFF2-40B4-BE49-F238E27FC236}">
              <a16:creationId xmlns:a16="http://schemas.microsoft.com/office/drawing/2014/main" id="{46A437A6-F126-48E6-AF85-43F64BF150FA}"/>
            </a:ext>
          </a:extLst>
        </xdr:cNvPr>
        <xdr:cNvSpPr txBox="1"/>
      </xdr:nvSpPr>
      <xdr:spPr>
        <a:xfrm>
          <a:off x="3467183" y="12758179"/>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126130</xdr:colOff>
      <xdr:row>31</xdr:row>
      <xdr:rowOff>11473</xdr:rowOff>
    </xdr:from>
    <xdr:ext cx="164767" cy="127891"/>
    <xdr:sp macro="" textlink="">
      <xdr:nvSpPr>
        <xdr:cNvPr id="113" name="テキスト ボックス 112">
          <a:extLst>
            <a:ext uri="{FF2B5EF4-FFF2-40B4-BE49-F238E27FC236}">
              <a16:creationId xmlns:a16="http://schemas.microsoft.com/office/drawing/2014/main" id="{3CA928C3-C300-43D5-AD87-28767EF5FB26}"/>
            </a:ext>
          </a:extLst>
        </xdr:cNvPr>
        <xdr:cNvSpPr txBox="1"/>
      </xdr:nvSpPr>
      <xdr:spPr>
        <a:xfrm>
          <a:off x="3467183" y="12758781"/>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24</xdr:col>
      <xdr:colOff>137159</xdr:colOff>
      <xdr:row>31</xdr:row>
      <xdr:rowOff>6862</xdr:rowOff>
    </xdr:from>
    <xdr:ext cx="154469" cy="127891"/>
    <xdr:sp macro="" textlink="">
      <xdr:nvSpPr>
        <xdr:cNvPr id="114" name="テキスト ボックス 113">
          <a:extLst>
            <a:ext uri="{FF2B5EF4-FFF2-40B4-BE49-F238E27FC236}">
              <a16:creationId xmlns:a16="http://schemas.microsoft.com/office/drawing/2014/main" id="{5FEC5C68-2B60-4414-9686-F6A84DED053D}"/>
            </a:ext>
          </a:extLst>
        </xdr:cNvPr>
        <xdr:cNvSpPr txBox="1"/>
      </xdr:nvSpPr>
      <xdr:spPr>
        <a:xfrm>
          <a:off x="3478212" y="1275417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137159</xdr:colOff>
      <xdr:row>31</xdr:row>
      <xdr:rowOff>6862</xdr:rowOff>
    </xdr:from>
    <xdr:ext cx="154469" cy="127891"/>
    <xdr:sp macro="" textlink="">
      <xdr:nvSpPr>
        <xdr:cNvPr id="115" name="テキスト ボックス 114">
          <a:extLst>
            <a:ext uri="{FF2B5EF4-FFF2-40B4-BE49-F238E27FC236}">
              <a16:creationId xmlns:a16="http://schemas.microsoft.com/office/drawing/2014/main" id="{A3C301A6-20D7-462C-8597-308F06B5CB74}"/>
            </a:ext>
          </a:extLst>
        </xdr:cNvPr>
        <xdr:cNvSpPr txBox="1"/>
      </xdr:nvSpPr>
      <xdr:spPr>
        <a:xfrm>
          <a:off x="3478212" y="1275417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134151</xdr:colOff>
      <xdr:row>31</xdr:row>
      <xdr:rowOff>0</xdr:rowOff>
    </xdr:from>
    <xdr:ext cx="154469" cy="127891"/>
    <xdr:sp macro="" textlink="">
      <xdr:nvSpPr>
        <xdr:cNvPr id="116" name="テキスト ボックス 115">
          <a:extLst>
            <a:ext uri="{FF2B5EF4-FFF2-40B4-BE49-F238E27FC236}">
              <a16:creationId xmlns:a16="http://schemas.microsoft.com/office/drawing/2014/main" id="{527DD48E-AFAE-46E0-BED9-19A975356AF5}"/>
            </a:ext>
          </a:extLst>
        </xdr:cNvPr>
        <xdr:cNvSpPr txBox="1"/>
      </xdr:nvSpPr>
      <xdr:spPr>
        <a:xfrm>
          <a:off x="3475204" y="127396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126130</xdr:colOff>
      <xdr:row>31</xdr:row>
      <xdr:rowOff>0</xdr:rowOff>
    </xdr:from>
    <xdr:ext cx="164767" cy="127891"/>
    <xdr:sp macro="" textlink="">
      <xdr:nvSpPr>
        <xdr:cNvPr id="117" name="テキスト ボックス 116">
          <a:extLst>
            <a:ext uri="{FF2B5EF4-FFF2-40B4-BE49-F238E27FC236}">
              <a16:creationId xmlns:a16="http://schemas.microsoft.com/office/drawing/2014/main" id="{AA295C71-72DB-4399-B7FA-9CB679B58DD5}"/>
            </a:ext>
          </a:extLst>
        </xdr:cNvPr>
        <xdr:cNvSpPr txBox="1"/>
      </xdr:nvSpPr>
      <xdr:spPr>
        <a:xfrm>
          <a:off x="3467183" y="127396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126130</xdr:colOff>
      <xdr:row>31</xdr:row>
      <xdr:rowOff>0</xdr:rowOff>
    </xdr:from>
    <xdr:ext cx="164767" cy="127891"/>
    <xdr:sp macro="" textlink="">
      <xdr:nvSpPr>
        <xdr:cNvPr id="118" name="テキスト ボックス 117">
          <a:extLst>
            <a:ext uri="{FF2B5EF4-FFF2-40B4-BE49-F238E27FC236}">
              <a16:creationId xmlns:a16="http://schemas.microsoft.com/office/drawing/2014/main" id="{B4F251A6-F734-4FBD-87DA-970C7ACB57A3}"/>
            </a:ext>
          </a:extLst>
        </xdr:cNvPr>
        <xdr:cNvSpPr txBox="1"/>
      </xdr:nvSpPr>
      <xdr:spPr>
        <a:xfrm>
          <a:off x="3467183" y="127396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137560</xdr:colOff>
      <xdr:row>31</xdr:row>
      <xdr:rowOff>26713</xdr:rowOff>
    </xdr:from>
    <xdr:ext cx="154469" cy="127891"/>
    <xdr:sp macro="" textlink="">
      <xdr:nvSpPr>
        <xdr:cNvPr id="119" name="テキスト ボックス 118">
          <a:extLst>
            <a:ext uri="{FF2B5EF4-FFF2-40B4-BE49-F238E27FC236}">
              <a16:creationId xmlns:a16="http://schemas.microsoft.com/office/drawing/2014/main" id="{E36F024D-0278-4271-9B98-D7735D47231F}"/>
            </a:ext>
          </a:extLst>
        </xdr:cNvPr>
        <xdr:cNvSpPr txBox="1"/>
      </xdr:nvSpPr>
      <xdr:spPr>
        <a:xfrm>
          <a:off x="3478613" y="12766401"/>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126130</xdr:colOff>
      <xdr:row>31</xdr:row>
      <xdr:rowOff>10871</xdr:rowOff>
    </xdr:from>
    <xdr:ext cx="164767" cy="127891"/>
    <xdr:sp macro="" textlink="">
      <xdr:nvSpPr>
        <xdr:cNvPr id="120" name="テキスト ボックス 119">
          <a:extLst>
            <a:ext uri="{FF2B5EF4-FFF2-40B4-BE49-F238E27FC236}">
              <a16:creationId xmlns:a16="http://schemas.microsoft.com/office/drawing/2014/main" id="{1055CB33-872F-4C86-AD4F-5D722A06ED0A}"/>
            </a:ext>
          </a:extLst>
        </xdr:cNvPr>
        <xdr:cNvSpPr txBox="1"/>
      </xdr:nvSpPr>
      <xdr:spPr>
        <a:xfrm>
          <a:off x="3467183" y="12758179"/>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126130</xdr:colOff>
      <xdr:row>31</xdr:row>
      <xdr:rowOff>11473</xdr:rowOff>
    </xdr:from>
    <xdr:ext cx="164767" cy="127891"/>
    <xdr:sp macro="" textlink="">
      <xdr:nvSpPr>
        <xdr:cNvPr id="121" name="テキスト ボックス 120">
          <a:extLst>
            <a:ext uri="{FF2B5EF4-FFF2-40B4-BE49-F238E27FC236}">
              <a16:creationId xmlns:a16="http://schemas.microsoft.com/office/drawing/2014/main" id="{EE53FB2A-ABB9-423C-8F92-7BD757256C9B}"/>
            </a:ext>
          </a:extLst>
        </xdr:cNvPr>
        <xdr:cNvSpPr txBox="1"/>
      </xdr:nvSpPr>
      <xdr:spPr>
        <a:xfrm>
          <a:off x="3467183" y="12758781"/>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137159</xdr:colOff>
      <xdr:row>31</xdr:row>
      <xdr:rowOff>6862</xdr:rowOff>
    </xdr:from>
    <xdr:ext cx="154469" cy="127891"/>
    <xdr:sp macro="" textlink="">
      <xdr:nvSpPr>
        <xdr:cNvPr id="122" name="テキスト ボックス 121">
          <a:extLst>
            <a:ext uri="{FF2B5EF4-FFF2-40B4-BE49-F238E27FC236}">
              <a16:creationId xmlns:a16="http://schemas.microsoft.com/office/drawing/2014/main" id="{B5F4C627-A3F4-4C39-A6E9-FADBB166A92D}"/>
            </a:ext>
          </a:extLst>
        </xdr:cNvPr>
        <xdr:cNvSpPr txBox="1"/>
      </xdr:nvSpPr>
      <xdr:spPr>
        <a:xfrm>
          <a:off x="3478212" y="1275417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134151</xdr:colOff>
      <xdr:row>31</xdr:row>
      <xdr:rowOff>0</xdr:rowOff>
    </xdr:from>
    <xdr:ext cx="154469" cy="127891"/>
    <xdr:sp macro="" textlink="">
      <xdr:nvSpPr>
        <xdr:cNvPr id="123" name="テキスト ボックス 122">
          <a:extLst>
            <a:ext uri="{FF2B5EF4-FFF2-40B4-BE49-F238E27FC236}">
              <a16:creationId xmlns:a16="http://schemas.microsoft.com/office/drawing/2014/main" id="{94E398D1-29EA-4316-BF6E-89BBCC70FA0C}"/>
            </a:ext>
          </a:extLst>
        </xdr:cNvPr>
        <xdr:cNvSpPr txBox="1"/>
      </xdr:nvSpPr>
      <xdr:spPr>
        <a:xfrm>
          <a:off x="3475204" y="127396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126130</xdr:colOff>
      <xdr:row>31</xdr:row>
      <xdr:rowOff>0</xdr:rowOff>
    </xdr:from>
    <xdr:ext cx="164767" cy="127891"/>
    <xdr:sp macro="" textlink="">
      <xdr:nvSpPr>
        <xdr:cNvPr id="124" name="テキスト ボックス 123">
          <a:extLst>
            <a:ext uri="{FF2B5EF4-FFF2-40B4-BE49-F238E27FC236}">
              <a16:creationId xmlns:a16="http://schemas.microsoft.com/office/drawing/2014/main" id="{C25DC5BA-69D3-4296-98A7-1601F0C908F6}"/>
            </a:ext>
          </a:extLst>
        </xdr:cNvPr>
        <xdr:cNvSpPr txBox="1"/>
      </xdr:nvSpPr>
      <xdr:spPr>
        <a:xfrm>
          <a:off x="3467183" y="127396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126130</xdr:colOff>
      <xdr:row>31</xdr:row>
      <xdr:rowOff>0</xdr:rowOff>
    </xdr:from>
    <xdr:ext cx="164767" cy="127891"/>
    <xdr:sp macro="" textlink="">
      <xdr:nvSpPr>
        <xdr:cNvPr id="125" name="テキスト ボックス 124">
          <a:extLst>
            <a:ext uri="{FF2B5EF4-FFF2-40B4-BE49-F238E27FC236}">
              <a16:creationId xmlns:a16="http://schemas.microsoft.com/office/drawing/2014/main" id="{02B324AC-9C88-4A99-A128-F2383B7CEAAF}"/>
            </a:ext>
          </a:extLst>
        </xdr:cNvPr>
        <xdr:cNvSpPr txBox="1"/>
      </xdr:nvSpPr>
      <xdr:spPr>
        <a:xfrm>
          <a:off x="3467183" y="12739688"/>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137560</xdr:colOff>
      <xdr:row>31</xdr:row>
      <xdr:rowOff>26713</xdr:rowOff>
    </xdr:from>
    <xdr:ext cx="154469" cy="127891"/>
    <xdr:sp macro="" textlink="">
      <xdr:nvSpPr>
        <xdr:cNvPr id="126" name="テキスト ボックス 125">
          <a:extLst>
            <a:ext uri="{FF2B5EF4-FFF2-40B4-BE49-F238E27FC236}">
              <a16:creationId xmlns:a16="http://schemas.microsoft.com/office/drawing/2014/main" id="{6425E9D3-0664-430F-9B1C-A81F8F8923BC}"/>
            </a:ext>
          </a:extLst>
        </xdr:cNvPr>
        <xdr:cNvSpPr txBox="1"/>
      </xdr:nvSpPr>
      <xdr:spPr>
        <a:xfrm>
          <a:off x="3478613" y="12766401"/>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126130</xdr:colOff>
      <xdr:row>31</xdr:row>
      <xdr:rowOff>10871</xdr:rowOff>
    </xdr:from>
    <xdr:ext cx="164767" cy="127891"/>
    <xdr:sp macro="" textlink="">
      <xdr:nvSpPr>
        <xdr:cNvPr id="127" name="テキスト ボックス 126">
          <a:extLst>
            <a:ext uri="{FF2B5EF4-FFF2-40B4-BE49-F238E27FC236}">
              <a16:creationId xmlns:a16="http://schemas.microsoft.com/office/drawing/2014/main" id="{55E6C772-91E3-479D-8A6A-1B15BC264D2A}"/>
            </a:ext>
          </a:extLst>
        </xdr:cNvPr>
        <xdr:cNvSpPr txBox="1"/>
      </xdr:nvSpPr>
      <xdr:spPr>
        <a:xfrm>
          <a:off x="3467183" y="12758179"/>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126130</xdr:colOff>
      <xdr:row>31</xdr:row>
      <xdr:rowOff>11473</xdr:rowOff>
    </xdr:from>
    <xdr:ext cx="164767" cy="127891"/>
    <xdr:sp macro="" textlink="">
      <xdr:nvSpPr>
        <xdr:cNvPr id="128" name="テキスト ボックス 127">
          <a:extLst>
            <a:ext uri="{FF2B5EF4-FFF2-40B4-BE49-F238E27FC236}">
              <a16:creationId xmlns:a16="http://schemas.microsoft.com/office/drawing/2014/main" id="{3DF20C1A-9277-48A5-B6C5-D9BECF48C038}"/>
            </a:ext>
          </a:extLst>
        </xdr:cNvPr>
        <xdr:cNvSpPr txBox="1"/>
      </xdr:nvSpPr>
      <xdr:spPr>
        <a:xfrm>
          <a:off x="3467183" y="12758781"/>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23</xdr:col>
      <xdr:colOff>137159</xdr:colOff>
      <xdr:row>31</xdr:row>
      <xdr:rowOff>6862</xdr:rowOff>
    </xdr:from>
    <xdr:ext cx="154469" cy="127891"/>
    <xdr:sp macro="" textlink="">
      <xdr:nvSpPr>
        <xdr:cNvPr id="129" name="テキスト ボックス 128">
          <a:extLst>
            <a:ext uri="{FF2B5EF4-FFF2-40B4-BE49-F238E27FC236}">
              <a16:creationId xmlns:a16="http://schemas.microsoft.com/office/drawing/2014/main" id="{7D257C6B-1B85-4CE5-B260-BE8F533BE46A}"/>
            </a:ext>
          </a:extLst>
        </xdr:cNvPr>
        <xdr:cNvSpPr txBox="1"/>
      </xdr:nvSpPr>
      <xdr:spPr>
        <a:xfrm>
          <a:off x="3478212" y="1275417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137159</xdr:colOff>
      <xdr:row>43</xdr:row>
      <xdr:rowOff>6862</xdr:rowOff>
    </xdr:from>
    <xdr:ext cx="154469" cy="127891"/>
    <xdr:sp macro="" textlink="">
      <xdr:nvSpPr>
        <xdr:cNvPr id="130" name="テキスト ボックス 129">
          <a:extLst>
            <a:ext uri="{FF2B5EF4-FFF2-40B4-BE49-F238E27FC236}">
              <a16:creationId xmlns:a16="http://schemas.microsoft.com/office/drawing/2014/main" id="{CA972F49-6161-467D-9B39-2E9F40E04CE6}"/>
            </a:ext>
          </a:extLst>
        </xdr:cNvPr>
        <xdr:cNvSpPr txBox="1"/>
      </xdr:nvSpPr>
      <xdr:spPr>
        <a:xfrm>
          <a:off x="152399" y="2033782"/>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134151</xdr:colOff>
      <xdr:row>43</xdr:row>
      <xdr:rowOff>0</xdr:rowOff>
    </xdr:from>
    <xdr:ext cx="154469" cy="127891"/>
    <xdr:sp macro="" textlink="">
      <xdr:nvSpPr>
        <xdr:cNvPr id="131" name="テキスト ボックス 130">
          <a:extLst>
            <a:ext uri="{FF2B5EF4-FFF2-40B4-BE49-F238E27FC236}">
              <a16:creationId xmlns:a16="http://schemas.microsoft.com/office/drawing/2014/main" id="{3FF03D0B-F352-42E9-9F5A-F56BF5D138F4}"/>
            </a:ext>
          </a:extLst>
        </xdr:cNvPr>
        <xdr:cNvSpPr txBox="1"/>
      </xdr:nvSpPr>
      <xdr:spPr>
        <a:xfrm>
          <a:off x="149391" y="201930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126130</xdr:colOff>
      <xdr:row>43</xdr:row>
      <xdr:rowOff>0</xdr:rowOff>
    </xdr:from>
    <xdr:ext cx="164767" cy="127891"/>
    <xdr:sp macro="" textlink="">
      <xdr:nvSpPr>
        <xdr:cNvPr id="132" name="テキスト ボックス 131">
          <a:extLst>
            <a:ext uri="{FF2B5EF4-FFF2-40B4-BE49-F238E27FC236}">
              <a16:creationId xmlns:a16="http://schemas.microsoft.com/office/drawing/2014/main" id="{E6507687-6F50-4655-8858-B921965432F5}"/>
            </a:ext>
          </a:extLst>
        </xdr:cNvPr>
        <xdr:cNvSpPr txBox="1"/>
      </xdr:nvSpPr>
      <xdr:spPr>
        <a:xfrm>
          <a:off x="141370" y="201930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126130</xdr:colOff>
      <xdr:row>43</xdr:row>
      <xdr:rowOff>0</xdr:rowOff>
    </xdr:from>
    <xdr:ext cx="164767" cy="127891"/>
    <xdr:sp macro="" textlink="">
      <xdr:nvSpPr>
        <xdr:cNvPr id="133" name="テキスト ボックス 132">
          <a:extLst>
            <a:ext uri="{FF2B5EF4-FFF2-40B4-BE49-F238E27FC236}">
              <a16:creationId xmlns:a16="http://schemas.microsoft.com/office/drawing/2014/main" id="{242526F6-5B6A-4195-8B0C-784CB425E13E}"/>
            </a:ext>
          </a:extLst>
        </xdr:cNvPr>
        <xdr:cNvSpPr txBox="1"/>
      </xdr:nvSpPr>
      <xdr:spPr>
        <a:xfrm>
          <a:off x="141370" y="201930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137560</xdr:colOff>
      <xdr:row>43</xdr:row>
      <xdr:rowOff>26713</xdr:rowOff>
    </xdr:from>
    <xdr:ext cx="154469" cy="127891"/>
    <xdr:sp macro="" textlink="">
      <xdr:nvSpPr>
        <xdr:cNvPr id="134" name="テキスト ボックス 133">
          <a:extLst>
            <a:ext uri="{FF2B5EF4-FFF2-40B4-BE49-F238E27FC236}">
              <a16:creationId xmlns:a16="http://schemas.microsoft.com/office/drawing/2014/main" id="{B7B642F2-7CA4-4A02-B85F-4FE1009BB981}"/>
            </a:ext>
          </a:extLst>
        </xdr:cNvPr>
        <xdr:cNvSpPr txBox="1"/>
      </xdr:nvSpPr>
      <xdr:spPr>
        <a:xfrm>
          <a:off x="152800" y="2046013"/>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126130</xdr:colOff>
      <xdr:row>43</xdr:row>
      <xdr:rowOff>10871</xdr:rowOff>
    </xdr:from>
    <xdr:ext cx="164767" cy="127891"/>
    <xdr:sp macro="" textlink="">
      <xdr:nvSpPr>
        <xdr:cNvPr id="135" name="テキスト ボックス 134">
          <a:extLst>
            <a:ext uri="{FF2B5EF4-FFF2-40B4-BE49-F238E27FC236}">
              <a16:creationId xmlns:a16="http://schemas.microsoft.com/office/drawing/2014/main" id="{88B2BF3C-60FE-4BF3-A826-C8AF8DD284E7}"/>
            </a:ext>
          </a:extLst>
        </xdr:cNvPr>
        <xdr:cNvSpPr txBox="1"/>
      </xdr:nvSpPr>
      <xdr:spPr>
        <a:xfrm>
          <a:off x="141370" y="2037791"/>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126130</xdr:colOff>
      <xdr:row>43</xdr:row>
      <xdr:rowOff>11473</xdr:rowOff>
    </xdr:from>
    <xdr:ext cx="164767" cy="127891"/>
    <xdr:sp macro="" textlink="">
      <xdr:nvSpPr>
        <xdr:cNvPr id="136" name="テキスト ボックス 135">
          <a:extLst>
            <a:ext uri="{FF2B5EF4-FFF2-40B4-BE49-F238E27FC236}">
              <a16:creationId xmlns:a16="http://schemas.microsoft.com/office/drawing/2014/main" id="{8B6B5F39-78F7-4320-809C-B68C25BE249C}"/>
            </a:ext>
          </a:extLst>
        </xdr:cNvPr>
        <xdr:cNvSpPr txBox="1"/>
      </xdr:nvSpPr>
      <xdr:spPr>
        <a:xfrm>
          <a:off x="141370" y="2038393"/>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16</xdr:col>
      <xdr:colOff>137159</xdr:colOff>
      <xdr:row>39</xdr:row>
      <xdr:rowOff>0</xdr:rowOff>
    </xdr:from>
    <xdr:ext cx="154469" cy="127891"/>
    <xdr:sp macro="" textlink="">
      <xdr:nvSpPr>
        <xdr:cNvPr id="137" name="テキスト ボックス 136">
          <a:extLst>
            <a:ext uri="{FF2B5EF4-FFF2-40B4-BE49-F238E27FC236}">
              <a16:creationId xmlns:a16="http://schemas.microsoft.com/office/drawing/2014/main" id="{E29DC830-218C-4AA3-B606-7E368DC88D2C}"/>
            </a:ext>
          </a:extLst>
        </xdr:cNvPr>
        <xdr:cNvSpPr txBox="1"/>
      </xdr:nvSpPr>
      <xdr:spPr>
        <a:xfrm>
          <a:off x="981074" y="8858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16</xdr:col>
      <xdr:colOff>137159</xdr:colOff>
      <xdr:row>40</xdr:row>
      <xdr:rowOff>6862</xdr:rowOff>
    </xdr:from>
    <xdr:ext cx="154469" cy="127891"/>
    <xdr:sp macro="" textlink="">
      <xdr:nvSpPr>
        <xdr:cNvPr id="138" name="テキスト ボックス 137">
          <a:extLst>
            <a:ext uri="{FF2B5EF4-FFF2-40B4-BE49-F238E27FC236}">
              <a16:creationId xmlns:a16="http://schemas.microsoft.com/office/drawing/2014/main" id="{8872CD01-702B-439C-914C-8F3644BEE221}"/>
            </a:ext>
          </a:extLst>
        </xdr:cNvPr>
        <xdr:cNvSpPr txBox="1"/>
      </xdr:nvSpPr>
      <xdr:spPr>
        <a:xfrm>
          <a:off x="981074" y="1062232"/>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16</xdr:col>
      <xdr:colOff>134151</xdr:colOff>
      <xdr:row>39</xdr:row>
      <xdr:rowOff>0</xdr:rowOff>
    </xdr:from>
    <xdr:ext cx="154469" cy="127891"/>
    <xdr:sp macro="" textlink="">
      <xdr:nvSpPr>
        <xdr:cNvPr id="139" name="テキスト ボックス 138">
          <a:extLst>
            <a:ext uri="{FF2B5EF4-FFF2-40B4-BE49-F238E27FC236}">
              <a16:creationId xmlns:a16="http://schemas.microsoft.com/office/drawing/2014/main" id="{2E590E0D-BF4E-4B39-B699-87A3CB057A45}"/>
            </a:ext>
          </a:extLst>
        </xdr:cNvPr>
        <xdr:cNvSpPr txBox="1"/>
      </xdr:nvSpPr>
      <xdr:spPr>
        <a:xfrm>
          <a:off x="978066" y="8858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16</xdr:col>
      <xdr:colOff>126130</xdr:colOff>
      <xdr:row>39</xdr:row>
      <xdr:rowOff>0</xdr:rowOff>
    </xdr:from>
    <xdr:ext cx="164767" cy="127891"/>
    <xdr:sp macro="" textlink="">
      <xdr:nvSpPr>
        <xdr:cNvPr id="140" name="テキスト ボックス 139">
          <a:extLst>
            <a:ext uri="{FF2B5EF4-FFF2-40B4-BE49-F238E27FC236}">
              <a16:creationId xmlns:a16="http://schemas.microsoft.com/office/drawing/2014/main" id="{111A2B3D-5D0F-4E52-82A8-A4E7D61A1A0C}"/>
            </a:ext>
          </a:extLst>
        </xdr:cNvPr>
        <xdr:cNvSpPr txBox="1"/>
      </xdr:nvSpPr>
      <xdr:spPr>
        <a:xfrm>
          <a:off x="970045" y="8858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16</xdr:col>
      <xdr:colOff>126130</xdr:colOff>
      <xdr:row>39</xdr:row>
      <xdr:rowOff>0</xdr:rowOff>
    </xdr:from>
    <xdr:ext cx="164767" cy="127891"/>
    <xdr:sp macro="" textlink="">
      <xdr:nvSpPr>
        <xdr:cNvPr id="141" name="テキスト ボックス 140">
          <a:extLst>
            <a:ext uri="{FF2B5EF4-FFF2-40B4-BE49-F238E27FC236}">
              <a16:creationId xmlns:a16="http://schemas.microsoft.com/office/drawing/2014/main" id="{5C1E2ED6-4A52-4434-9E3D-C5F6C1ADF1C4}"/>
            </a:ext>
          </a:extLst>
        </xdr:cNvPr>
        <xdr:cNvSpPr txBox="1"/>
      </xdr:nvSpPr>
      <xdr:spPr>
        <a:xfrm>
          <a:off x="970045" y="8858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16</xdr:col>
      <xdr:colOff>137560</xdr:colOff>
      <xdr:row>39</xdr:row>
      <xdr:rowOff>0</xdr:rowOff>
    </xdr:from>
    <xdr:ext cx="154469" cy="127891"/>
    <xdr:sp macro="" textlink="">
      <xdr:nvSpPr>
        <xdr:cNvPr id="142" name="テキスト ボックス 141">
          <a:extLst>
            <a:ext uri="{FF2B5EF4-FFF2-40B4-BE49-F238E27FC236}">
              <a16:creationId xmlns:a16="http://schemas.microsoft.com/office/drawing/2014/main" id="{44C2664A-06CE-4A94-B003-B7EDBC685D66}"/>
            </a:ext>
          </a:extLst>
        </xdr:cNvPr>
        <xdr:cNvSpPr txBox="1"/>
      </xdr:nvSpPr>
      <xdr:spPr>
        <a:xfrm>
          <a:off x="981475" y="8858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16</xdr:col>
      <xdr:colOff>126130</xdr:colOff>
      <xdr:row>39</xdr:row>
      <xdr:rowOff>0</xdr:rowOff>
    </xdr:from>
    <xdr:ext cx="164767" cy="127891"/>
    <xdr:sp macro="" textlink="">
      <xdr:nvSpPr>
        <xdr:cNvPr id="143" name="テキスト ボックス 142">
          <a:extLst>
            <a:ext uri="{FF2B5EF4-FFF2-40B4-BE49-F238E27FC236}">
              <a16:creationId xmlns:a16="http://schemas.microsoft.com/office/drawing/2014/main" id="{01AA4BAC-E12B-4DA2-9A15-F1417AF2D53D}"/>
            </a:ext>
          </a:extLst>
        </xdr:cNvPr>
        <xdr:cNvSpPr txBox="1"/>
      </xdr:nvSpPr>
      <xdr:spPr>
        <a:xfrm>
          <a:off x="970045" y="8858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137159</xdr:colOff>
      <xdr:row>43</xdr:row>
      <xdr:rowOff>6862</xdr:rowOff>
    </xdr:from>
    <xdr:ext cx="154469" cy="127891"/>
    <xdr:sp macro="" textlink="">
      <xdr:nvSpPr>
        <xdr:cNvPr id="144" name="テキスト ボックス 143">
          <a:extLst>
            <a:ext uri="{FF2B5EF4-FFF2-40B4-BE49-F238E27FC236}">
              <a16:creationId xmlns:a16="http://schemas.microsoft.com/office/drawing/2014/main" id="{3F0CF008-DB68-42C5-A0E3-DB96DD55F445}"/>
            </a:ext>
          </a:extLst>
        </xdr:cNvPr>
        <xdr:cNvSpPr txBox="1"/>
      </xdr:nvSpPr>
      <xdr:spPr>
        <a:xfrm>
          <a:off x="152399" y="2033782"/>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134151</xdr:colOff>
      <xdr:row>43</xdr:row>
      <xdr:rowOff>0</xdr:rowOff>
    </xdr:from>
    <xdr:ext cx="154469" cy="127891"/>
    <xdr:sp macro="" textlink="">
      <xdr:nvSpPr>
        <xdr:cNvPr id="145" name="テキスト ボックス 144">
          <a:extLst>
            <a:ext uri="{FF2B5EF4-FFF2-40B4-BE49-F238E27FC236}">
              <a16:creationId xmlns:a16="http://schemas.microsoft.com/office/drawing/2014/main" id="{6003B8F7-747A-4C1D-BB12-9BACD8E923E2}"/>
            </a:ext>
          </a:extLst>
        </xdr:cNvPr>
        <xdr:cNvSpPr txBox="1"/>
      </xdr:nvSpPr>
      <xdr:spPr>
        <a:xfrm>
          <a:off x="149391" y="201930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126130</xdr:colOff>
      <xdr:row>43</xdr:row>
      <xdr:rowOff>0</xdr:rowOff>
    </xdr:from>
    <xdr:ext cx="164767" cy="127891"/>
    <xdr:sp macro="" textlink="">
      <xdr:nvSpPr>
        <xdr:cNvPr id="146" name="テキスト ボックス 145">
          <a:extLst>
            <a:ext uri="{FF2B5EF4-FFF2-40B4-BE49-F238E27FC236}">
              <a16:creationId xmlns:a16="http://schemas.microsoft.com/office/drawing/2014/main" id="{131B7A89-4118-44C5-A4E8-B0E4E382EAB0}"/>
            </a:ext>
          </a:extLst>
        </xdr:cNvPr>
        <xdr:cNvSpPr txBox="1"/>
      </xdr:nvSpPr>
      <xdr:spPr>
        <a:xfrm>
          <a:off x="141370" y="201930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126130</xdr:colOff>
      <xdr:row>43</xdr:row>
      <xdr:rowOff>0</xdr:rowOff>
    </xdr:from>
    <xdr:ext cx="164767" cy="127891"/>
    <xdr:sp macro="" textlink="">
      <xdr:nvSpPr>
        <xdr:cNvPr id="147" name="テキスト ボックス 146">
          <a:extLst>
            <a:ext uri="{FF2B5EF4-FFF2-40B4-BE49-F238E27FC236}">
              <a16:creationId xmlns:a16="http://schemas.microsoft.com/office/drawing/2014/main" id="{D6FDFE84-8F95-4367-A52F-A36816B3B1B3}"/>
            </a:ext>
          </a:extLst>
        </xdr:cNvPr>
        <xdr:cNvSpPr txBox="1"/>
      </xdr:nvSpPr>
      <xdr:spPr>
        <a:xfrm>
          <a:off x="141370" y="2019300"/>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137560</xdr:colOff>
      <xdr:row>43</xdr:row>
      <xdr:rowOff>26713</xdr:rowOff>
    </xdr:from>
    <xdr:ext cx="154469" cy="127891"/>
    <xdr:sp macro="" textlink="">
      <xdr:nvSpPr>
        <xdr:cNvPr id="148" name="テキスト ボックス 147">
          <a:extLst>
            <a:ext uri="{FF2B5EF4-FFF2-40B4-BE49-F238E27FC236}">
              <a16:creationId xmlns:a16="http://schemas.microsoft.com/office/drawing/2014/main" id="{A28968B6-D9D1-41C0-885F-E66CB64C4CE9}"/>
            </a:ext>
          </a:extLst>
        </xdr:cNvPr>
        <xdr:cNvSpPr txBox="1"/>
      </xdr:nvSpPr>
      <xdr:spPr>
        <a:xfrm>
          <a:off x="152800" y="2046013"/>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126130</xdr:colOff>
      <xdr:row>43</xdr:row>
      <xdr:rowOff>10871</xdr:rowOff>
    </xdr:from>
    <xdr:ext cx="164767" cy="127891"/>
    <xdr:sp macro="" textlink="">
      <xdr:nvSpPr>
        <xdr:cNvPr id="149" name="テキスト ボックス 148">
          <a:extLst>
            <a:ext uri="{FF2B5EF4-FFF2-40B4-BE49-F238E27FC236}">
              <a16:creationId xmlns:a16="http://schemas.microsoft.com/office/drawing/2014/main" id="{CA4D12FD-2194-4A15-9DAF-B24F94D28C73}"/>
            </a:ext>
          </a:extLst>
        </xdr:cNvPr>
        <xdr:cNvSpPr txBox="1"/>
      </xdr:nvSpPr>
      <xdr:spPr>
        <a:xfrm>
          <a:off x="141370" y="2037791"/>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126130</xdr:colOff>
      <xdr:row>43</xdr:row>
      <xdr:rowOff>11473</xdr:rowOff>
    </xdr:from>
    <xdr:ext cx="164767" cy="127891"/>
    <xdr:sp macro="" textlink="">
      <xdr:nvSpPr>
        <xdr:cNvPr id="150" name="テキスト ボックス 149">
          <a:extLst>
            <a:ext uri="{FF2B5EF4-FFF2-40B4-BE49-F238E27FC236}">
              <a16:creationId xmlns:a16="http://schemas.microsoft.com/office/drawing/2014/main" id="{D07BF51F-921F-4AF1-B736-84AC9CFA1D88}"/>
            </a:ext>
          </a:extLst>
        </xdr:cNvPr>
        <xdr:cNvSpPr txBox="1"/>
      </xdr:nvSpPr>
      <xdr:spPr>
        <a:xfrm>
          <a:off x="141370" y="2038393"/>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13</xdr:col>
      <xdr:colOff>137159</xdr:colOff>
      <xdr:row>43</xdr:row>
      <xdr:rowOff>6862</xdr:rowOff>
    </xdr:from>
    <xdr:ext cx="154469" cy="127891"/>
    <xdr:sp macro="" textlink="">
      <xdr:nvSpPr>
        <xdr:cNvPr id="151" name="テキスト ボックス 150">
          <a:extLst>
            <a:ext uri="{FF2B5EF4-FFF2-40B4-BE49-F238E27FC236}">
              <a16:creationId xmlns:a16="http://schemas.microsoft.com/office/drawing/2014/main" id="{58B6AD25-6B75-42CE-A683-12292C1A2393}"/>
            </a:ext>
          </a:extLst>
        </xdr:cNvPr>
        <xdr:cNvSpPr txBox="1"/>
      </xdr:nvSpPr>
      <xdr:spPr>
        <a:xfrm>
          <a:off x="152399" y="2033782"/>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16</xdr:col>
      <xdr:colOff>137159</xdr:colOff>
      <xdr:row>39</xdr:row>
      <xdr:rowOff>0</xdr:rowOff>
    </xdr:from>
    <xdr:ext cx="154469" cy="127891"/>
    <xdr:sp macro="" textlink="">
      <xdr:nvSpPr>
        <xdr:cNvPr id="152" name="テキスト ボックス 151">
          <a:extLst>
            <a:ext uri="{FF2B5EF4-FFF2-40B4-BE49-F238E27FC236}">
              <a16:creationId xmlns:a16="http://schemas.microsoft.com/office/drawing/2014/main" id="{A7038B3E-72D3-4164-805F-6DD5D4F37A8A}"/>
            </a:ext>
          </a:extLst>
        </xdr:cNvPr>
        <xdr:cNvSpPr txBox="1"/>
      </xdr:nvSpPr>
      <xdr:spPr>
        <a:xfrm>
          <a:off x="981074" y="8858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16</xdr:col>
      <xdr:colOff>137560</xdr:colOff>
      <xdr:row>39</xdr:row>
      <xdr:rowOff>0</xdr:rowOff>
    </xdr:from>
    <xdr:ext cx="154469" cy="127891"/>
    <xdr:sp macro="" textlink="">
      <xdr:nvSpPr>
        <xdr:cNvPr id="153" name="テキスト ボックス 152">
          <a:extLst>
            <a:ext uri="{FF2B5EF4-FFF2-40B4-BE49-F238E27FC236}">
              <a16:creationId xmlns:a16="http://schemas.microsoft.com/office/drawing/2014/main" id="{BB376081-64BC-449C-B2B3-E4CAF88A0E5F}"/>
            </a:ext>
          </a:extLst>
        </xdr:cNvPr>
        <xdr:cNvSpPr txBox="1"/>
      </xdr:nvSpPr>
      <xdr:spPr>
        <a:xfrm>
          <a:off x="981475" y="885825"/>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oneCellAnchor>
    <xdr:from>
      <xdr:col>14</xdr:col>
      <xdr:colOff>137159</xdr:colOff>
      <xdr:row>95</xdr:row>
      <xdr:rowOff>6862</xdr:rowOff>
    </xdr:from>
    <xdr:ext cx="154469" cy="127891"/>
    <xdr:sp macro="" textlink="">
      <xdr:nvSpPr>
        <xdr:cNvPr id="154" name="テキスト ボックス 153">
          <a:extLst>
            <a:ext uri="{FF2B5EF4-FFF2-40B4-BE49-F238E27FC236}">
              <a16:creationId xmlns:a16="http://schemas.microsoft.com/office/drawing/2014/main" id="{209173B1-DC78-4AF9-AF3C-6B5EACF9D148}"/>
            </a:ext>
          </a:extLst>
        </xdr:cNvPr>
        <xdr:cNvSpPr txBox="1"/>
      </xdr:nvSpPr>
      <xdr:spPr>
        <a:xfrm>
          <a:off x="3705224" y="4300732"/>
          <a:ext cx="145383" cy="12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800">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601980</xdr:colOff>
      <xdr:row>0</xdr:row>
      <xdr:rowOff>53340</xdr:rowOff>
    </xdr:from>
    <xdr:to>
      <xdr:col>12</xdr:col>
      <xdr:colOff>297180</xdr:colOff>
      <xdr:row>3</xdr:row>
      <xdr:rowOff>190500</xdr:rowOff>
    </xdr:to>
    <xdr:sp macro="[0]!負荷率計算" textlink="">
      <xdr:nvSpPr>
        <xdr:cNvPr id="2" name="四角形: 角を丸くする 1">
          <a:extLst>
            <a:ext uri="{FF2B5EF4-FFF2-40B4-BE49-F238E27FC236}">
              <a16:creationId xmlns:a16="http://schemas.microsoft.com/office/drawing/2014/main" id="{1A9E69FD-E9D0-4BA8-9029-C8E2E9E166CD}"/>
            </a:ext>
          </a:extLst>
        </xdr:cNvPr>
        <xdr:cNvSpPr/>
      </xdr:nvSpPr>
      <xdr:spPr>
        <a:xfrm>
          <a:off x="10576560" y="53340"/>
          <a:ext cx="2133600" cy="82296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400">
              <a:latin typeface="游ゴシック" panose="020B0400000000000000" pitchFamily="50" charset="-128"/>
              <a:ea typeface="游ゴシック" panose="020B0400000000000000" pitchFamily="50" charset="-128"/>
            </a:rPr>
            <a:t>負荷率計算実行</a:t>
          </a:r>
          <a:endParaRPr kumimoji="1" lang="en-US" altLang="ja-JP" sz="1400">
            <a:latin typeface="游ゴシック" panose="020B0400000000000000" pitchFamily="50" charset="-128"/>
            <a:ea typeface="游ゴシック" panose="020B0400000000000000" pitchFamily="50" charset="-128"/>
          </a:endParaRPr>
        </a:p>
        <a:p>
          <a:pPr algn="ctr"/>
          <a:r>
            <a:rPr kumimoji="1" lang="ja-JP" altLang="en-US" sz="1050">
              <a:latin typeface="游ゴシック" panose="020B0400000000000000" pitchFamily="50" charset="-128"/>
              <a:ea typeface="游ゴシック" panose="020B0400000000000000" pitchFamily="50" charset="-128"/>
            </a:rPr>
            <a:t>一度押すと再計算できません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sheetPr>
  <dimension ref="A1:AU40"/>
  <sheetViews>
    <sheetView view="pageBreakPreview" topLeftCell="A13" zoomScale="130" zoomScaleNormal="130" zoomScaleSheetLayoutView="130" workbookViewId="0">
      <selection activeCell="A22" sqref="A22:X22"/>
    </sheetView>
  </sheetViews>
  <sheetFormatPr defaultColWidth="9" defaultRowHeight="18.75" x14ac:dyDescent="0.15"/>
  <cols>
    <col min="1" max="24" width="3.75" style="40" customWidth="1"/>
    <col min="25" max="26" width="3.625" style="40" customWidth="1"/>
    <col min="27" max="28" width="10.75" style="40" customWidth="1"/>
    <col min="29" max="29" width="5.625" style="40" bestFit="1" customWidth="1"/>
    <col min="30" max="30" width="15.75" style="40" customWidth="1"/>
    <col min="31" max="31" width="10.75" style="40" customWidth="1"/>
    <col min="32" max="16384" width="9" style="40"/>
  </cols>
  <sheetData>
    <row r="1" spans="1:47" ht="24.75" x14ac:dyDescent="0.15">
      <c r="A1" s="171" t="s">
        <v>240</v>
      </c>
      <c r="B1" s="171"/>
      <c r="C1" s="171"/>
      <c r="D1" s="171"/>
      <c r="E1" s="171"/>
      <c r="F1" s="171"/>
      <c r="G1" s="171"/>
      <c r="H1" s="171"/>
      <c r="I1" s="171"/>
      <c r="J1" s="171"/>
      <c r="K1" s="171"/>
      <c r="L1" s="171"/>
      <c r="M1" s="171"/>
      <c r="N1" s="171"/>
      <c r="O1" s="171"/>
      <c r="P1" s="171"/>
      <c r="Q1" s="171"/>
      <c r="R1" s="171"/>
      <c r="S1" s="171"/>
      <c r="T1" s="171"/>
      <c r="U1" s="171"/>
      <c r="V1" s="171"/>
      <c r="W1" s="171"/>
      <c r="X1" s="171"/>
      <c r="Y1" s="50"/>
      <c r="Z1" s="50"/>
      <c r="AA1" s="102"/>
      <c r="AB1" s="102"/>
    </row>
    <row r="2" spans="1:47" x14ac:dyDescent="0.15">
      <c r="A2" s="104" t="str">
        <f>契約種別確認表!$AB$2&amp;"御中"</f>
        <v>株式会社エコスタイル御中</v>
      </c>
      <c r="B2" s="104"/>
      <c r="C2" s="104"/>
      <c r="D2" s="104"/>
      <c r="E2" s="104"/>
      <c r="F2" s="104"/>
      <c r="G2" s="104"/>
      <c r="H2" s="104"/>
      <c r="I2" s="104"/>
      <c r="J2" s="104"/>
      <c r="K2" s="104"/>
      <c r="L2" s="104"/>
      <c r="M2" s="104"/>
      <c r="N2" s="104"/>
      <c r="O2" s="104"/>
      <c r="P2" s="104"/>
      <c r="Q2" s="104"/>
      <c r="R2" s="190"/>
      <c r="S2" s="190"/>
      <c r="T2" s="41" t="s">
        <v>241</v>
      </c>
      <c r="U2" s="84"/>
      <c r="V2" s="41" t="s">
        <v>242</v>
      </c>
      <c r="W2" s="84"/>
      <c r="X2" s="41" t="s">
        <v>243</v>
      </c>
      <c r="Y2" s="38"/>
      <c r="Z2" s="38"/>
      <c r="AA2" s="103"/>
      <c r="AB2" s="103"/>
      <c r="AF2" s="38"/>
      <c r="AG2" s="38"/>
      <c r="AH2" s="38"/>
      <c r="AI2" s="38"/>
      <c r="AJ2" s="38"/>
      <c r="AK2" s="38"/>
      <c r="AL2" s="38"/>
      <c r="AM2" s="38"/>
      <c r="AN2" s="38"/>
      <c r="AO2" s="38"/>
      <c r="AP2" s="38"/>
      <c r="AQ2" s="38"/>
      <c r="AR2" s="38"/>
      <c r="AS2" s="38"/>
      <c r="AT2" s="38"/>
      <c r="AU2" s="38"/>
    </row>
    <row r="3" spans="1:47" ht="49.9" customHeight="1" x14ac:dyDescent="0.15">
      <c r="A3" s="196" t="s">
        <v>244</v>
      </c>
      <c r="B3" s="197"/>
      <c r="C3" s="197"/>
      <c r="D3" s="197"/>
      <c r="E3" s="197"/>
      <c r="F3" s="197"/>
      <c r="G3" s="197"/>
      <c r="H3" s="197"/>
      <c r="I3" s="197"/>
      <c r="J3" s="197"/>
      <c r="K3" s="197"/>
      <c r="L3" s="197"/>
      <c r="M3" s="197"/>
      <c r="N3" s="197"/>
      <c r="O3" s="197"/>
      <c r="P3" s="197"/>
      <c r="Q3" s="197"/>
      <c r="R3" s="197"/>
      <c r="S3" s="197"/>
      <c r="T3" s="197"/>
      <c r="U3" s="197"/>
      <c r="V3" s="197"/>
      <c r="W3" s="197"/>
      <c r="X3" s="198"/>
      <c r="Y3" s="51"/>
      <c r="Z3" s="51"/>
      <c r="AA3" s="38"/>
      <c r="AB3" s="38"/>
      <c r="AC3" s="38"/>
      <c r="AD3" s="52"/>
      <c r="AN3" s="38"/>
      <c r="AO3" s="38"/>
      <c r="AP3" s="52"/>
      <c r="AQ3" s="52"/>
      <c r="AR3" s="38"/>
      <c r="AS3" s="38"/>
      <c r="AT3" s="38"/>
      <c r="AU3" s="38"/>
    </row>
    <row r="4" spans="1:47" s="57" customFormat="1" ht="19.899999999999999" customHeight="1" x14ac:dyDescent="0.15">
      <c r="A4" s="37"/>
      <c r="B4" s="199" t="s">
        <v>204</v>
      </c>
      <c r="C4" s="199"/>
      <c r="D4" s="199"/>
      <c r="E4" s="199"/>
      <c r="F4" s="199"/>
      <c r="G4" s="199"/>
      <c r="H4" s="199"/>
      <c r="I4" s="199"/>
      <c r="J4" s="199"/>
      <c r="K4" s="199"/>
      <c r="L4" s="199"/>
      <c r="M4" s="199"/>
      <c r="N4" s="199"/>
      <c r="O4" s="199"/>
      <c r="P4" s="199"/>
      <c r="Q4" s="199"/>
      <c r="R4" s="199"/>
      <c r="S4" s="199"/>
      <c r="T4" s="199"/>
      <c r="U4" s="199"/>
      <c r="V4" s="199"/>
      <c r="W4" s="199"/>
      <c r="X4" s="37"/>
      <c r="Y4" s="53"/>
      <c r="Z4" s="54"/>
      <c r="AA4" s="55"/>
      <c r="AB4" s="56"/>
      <c r="AC4" s="56"/>
      <c r="AD4" s="52"/>
      <c r="AN4" s="56"/>
      <c r="AO4" s="56"/>
      <c r="AP4" s="52"/>
      <c r="AQ4" s="52"/>
      <c r="AR4" s="56"/>
      <c r="AS4" s="56"/>
      <c r="AT4" s="56"/>
      <c r="AU4" s="56"/>
    </row>
    <row r="5" spans="1:47" s="57" customFormat="1" ht="19.899999999999999" customHeight="1" x14ac:dyDescent="0.15">
      <c r="A5" s="37"/>
      <c r="B5" s="191"/>
      <c r="C5" s="191"/>
      <c r="D5" s="209" t="s">
        <v>318</v>
      </c>
      <c r="E5" s="209"/>
      <c r="F5" s="209"/>
      <c r="G5" s="209"/>
      <c r="H5" s="209"/>
      <c r="I5" s="209"/>
      <c r="J5" s="209"/>
      <c r="K5" s="209"/>
      <c r="L5" s="209"/>
      <c r="M5" s="209"/>
      <c r="N5" s="209"/>
      <c r="O5" s="210"/>
      <c r="P5" s="210"/>
      <c r="Q5" s="209" t="s">
        <v>319</v>
      </c>
      <c r="R5" s="209"/>
      <c r="S5" s="209"/>
      <c r="T5" s="209"/>
      <c r="U5" s="209"/>
      <c r="V5" s="209"/>
      <c r="W5" s="209"/>
      <c r="X5" s="209"/>
      <c r="Y5" s="53"/>
      <c r="Z5" s="54"/>
      <c r="AA5" s="58"/>
      <c r="AB5" s="56"/>
      <c r="AC5" s="56"/>
      <c r="AD5" s="52"/>
      <c r="AN5" s="56"/>
      <c r="AO5" s="56"/>
      <c r="AP5" s="52"/>
      <c r="AQ5" s="52"/>
      <c r="AR5" s="56"/>
      <c r="AS5" s="56"/>
      <c r="AT5" s="56"/>
      <c r="AU5" s="56"/>
    </row>
    <row r="6" spans="1:47" s="57" customFormat="1" ht="25.15" customHeight="1" x14ac:dyDescent="0.4">
      <c r="A6" s="206" t="s">
        <v>297</v>
      </c>
      <c r="B6" s="206"/>
      <c r="C6" s="206"/>
      <c r="D6" s="206"/>
      <c r="E6" s="206"/>
      <c r="F6" s="207">
        <v>1</v>
      </c>
      <c r="G6" s="207"/>
      <c r="H6" s="208" t="s">
        <v>321</v>
      </c>
      <c r="I6" s="208"/>
      <c r="J6" s="175"/>
      <c r="K6" s="175"/>
      <c r="L6" s="45"/>
      <c r="M6" s="45"/>
      <c r="N6" s="45"/>
      <c r="O6" s="45"/>
      <c r="P6" s="45"/>
      <c r="Q6" s="45"/>
      <c r="R6" s="45"/>
      <c r="S6" s="45"/>
      <c r="T6" s="45"/>
      <c r="U6" s="45"/>
      <c r="V6" s="45"/>
      <c r="W6" s="45"/>
      <c r="X6" s="45"/>
      <c r="Y6" s="59"/>
      <c r="Z6" s="54"/>
      <c r="AA6" s="58"/>
      <c r="AB6" s="56"/>
      <c r="AC6" s="56"/>
      <c r="AD6" s="52"/>
      <c r="AN6" s="56"/>
      <c r="AO6" s="56"/>
      <c r="AP6" s="52"/>
      <c r="AQ6" s="52"/>
      <c r="AR6" s="56"/>
      <c r="AS6" s="56"/>
      <c r="AT6" s="56"/>
      <c r="AU6" s="56"/>
    </row>
    <row r="7" spans="1:47" s="57" customFormat="1" ht="25.15" customHeight="1" x14ac:dyDescent="0.35">
      <c r="A7" s="206" t="s">
        <v>316</v>
      </c>
      <c r="B7" s="230"/>
      <c r="C7" s="230"/>
      <c r="D7" s="230"/>
      <c r="E7" s="230"/>
      <c r="F7" s="230"/>
      <c r="G7" s="230"/>
      <c r="H7" s="230"/>
      <c r="I7" s="230"/>
      <c r="J7" s="230"/>
      <c r="K7" s="230"/>
      <c r="L7" s="230"/>
      <c r="M7" s="230"/>
      <c r="N7" s="230"/>
      <c r="O7" s="230"/>
      <c r="P7" s="230"/>
      <c r="Q7" s="230"/>
      <c r="R7" s="230"/>
      <c r="S7" s="230"/>
      <c r="T7" s="230"/>
      <c r="U7" s="230"/>
      <c r="V7" s="230"/>
      <c r="W7" s="230"/>
      <c r="X7" s="230"/>
      <c r="Y7" s="59"/>
      <c r="Z7" s="54"/>
      <c r="AA7" s="58"/>
      <c r="AB7" s="56"/>
      <c r="AC7" s="56"/>
      <c r="AD7" s="52"/>
      <c r="AN7" s="56"/>
      <c r="AO7" s="56"/>
      <c r="AP7" s="52"/>
      <c r="AQ7" s="52"/>
      <c r="AR7" s="56"/>
      <c r="AS7" s="56"/>
      <c r="AT7" s="56"/>
      <c r="AU7" s="56"/>
    </row>
    <row r="8" spans="1:47" ht="15" customHeight="1" x14ac:dyDescent="0.15">
      <c r="A8" s="129" t="s">
        <v>180</v>
      </c>
      <c r="B8" s="130"/>
      <c r="C8" s="130"/>
      <c r="D8" s="192"/>
      <c r="E8" s="192"/>
      <c r="F8" s="192"/>
      <c r="G8" s="192"/>
      <c r="H8" s="192"/>
      <c r="I8" s="192"/>
      <c r="J8" s="192"/>
      <c r="K8" s="192"/>
      <c r="L8" s="192"/>
      <c r="M8" s="192"/>
      <c r="N8" s="192"/>
      <c r="O8" s="192"/>
      <c r="P8" s="192"/>
      <c r="Q8" s="192"/>
      <c r="R8" s="192"/>
      <c r="S8" s="192"/>
      <c r="T8" s="192"/>
      <c r="U8" s="192"/>
      <c r="V8" s="192"/>
      <c r="W8" s="192"/>
      <c r="X8" s="193"/>
      <c r="Y8" s="38"/>
      <c r="Z8" s="38"/>
      <c r="AA8" s="38"/>
      <c r="AB8" s="52"/>
      <c r="AL8" s="38"/>
      <c r="AM8" s="38"/>
      <c r="AN8" s="52"/>
      <c r="AO8" s="52"/>
      <c r="AP8" s="38"/>
      <c r="AQ8" s="38"/>
      <c r="AR8" s="38"/>
      <c r="AS8" s="38"/>
    </row>
    <row r="9" spans="1:47" ht="30" customHeight="1" x14ac:dyDescent="0.15">
      <c r="A9" s="179" t="s">
        <v>299</v>
      </c>
      <c r="B9" s="180"/>
      <c r="C9" s="180"/>
      <c r="D9" s="194"/>
      <c r="E9" s="194"/>
      <c r="F9" s="194"/>
      <c r="G9" s="194"/>
      <c r="H9" s="194"/>
      <c r="I9" s="194"/>
      <c r="J9" s="194"/>
      <c r="K9" s="194"/>
      <c r="L9" s="194"/>
      <c r="M9" s="194"/>
      <c r="N9" s="194"/>
      <c r="O9" s="194"/>
      <c r="P9" s="194"/>
      <c r="Q9" s="194"/>
      <c r="R9" s="194"/>
      <c r="S9" s="194"/>
      <c r="T9" s="194"/>
      <c r="U9" s="194"/>
      <c r="V9" s="194"/>
      <c r="W9" s="194"/>
      <c r="X9" s="195"/>
      <c r="Y9" s="38"/>
      <c r="Z9" s="38"/>
      <c r="AA9" s="38"/>
      <c r="AB9" s="52"/>
      <c r="AL9" s="38"/>
      <c r="AM9" s="38"/>
      <c r="AN9" s="52"/>
      <c r="AO9" s="52"/>
      <c r="AP9" s="38"/>
      <c r="AQ9" s="38"/>
      <c r="AR9" s="38"/>
      <c r="AS9" s="38"/>
    </row>
    <row r="10" spans="1:47" ht="30" customHeight="1" x14ac:dyDescent="0.15">
      <c r="A10" s="179" t="s">
        <v>245</v>
      </c>
      <c r="B10" s="180"/>
      <c r="C10" s="180"/>
      <c r="D10" s="183" t="s">
        <v>249</v>
      </c>
      <c r="E10" s="184"/>
      <c r="F10" s="184"/>
      <c r="G10" s="186"/>
      <c r="H10" s="186"/>
      <c r="I10" s="186"/>
      <c r="J10" s="186"/>
      <c r="K10" s="186"/>
      <c r="L10" s="186"/>
      <c r="M10" s="187"/>
      <c r="N10" s="183" t="s">
        <v>250</v>
      </c>
      <c r="O10" s="184"/>
      <c r="P10" s="184"/>
      <c r="Q10" s="186"/>
      <c r="R10" s="186"/>
      <c r="S10" s="186"/>
      <c r="T10" s="186"/>
      <c r="U10" s="186"/>
      <c r="V10" s="186"/>
      <c r="W10" s="186"/>
      <c r="X10" s="188"/>
      <c r="Y10" s="38"/>
      <c r="Z10" s="38"/>
      <c r="AA10" s="38"/>
      <c r="AB10" s="52"/>
      <c r="AL10" s="38"/>
      <c r="AM10" s="38"/>
      <c r="AN10" s="52"/>
      <c r="AO10" s="52"/>
      <c r="AP10" s="38"/>
      <c r="AQ10" s="38"/>
      <c r="AR10" s="38"/>
      <c r="AS10" s="38"/>
    </row>
    <row r="11" spans="1:47" ht="15" customHeight="1" x14ac:dyDescent="0.15">
      <c r="A11" s="179" t="s">
        <v>246</v>
      </c>
      <c r="B11" s="180"/>
      <c r="C11" s="180"/>
      <c r="D11" s="49" t="s">
        <v>247</v>
      </c>
      <c r="E11" s="189"/>
      <c r="F11" s="189"/>
      <c r="G11" s="48" t="s">
        <v>248</v>
      </c>
      <c r="H11" s="200"/>
      <c r="I11" s="200"/>
      <c r="J11" s="200"/>
      <c r="K11" s="200"/>
      <c r="L11" s="200"/>
      <c r="M11" s="200"/>
      <c r="N11" s="200"/>
      <c r="O11" s="200"/>
      <c r="P11" s="200"/>
      <c r="Q11" s="200"/>
      <c r="R11" s="200"/>
      <c r="S11" s="200"/>
      <c r="T11" s="200"/>
      <c r="U11" s="200"/>
      <c r="V11" s="200"/>
      <c r="W11" s="200"/>
      <c r="X11" s="201"/>
      <c r="Y11" s="38"/>
      <c r="Z11" s="38"/>
      <c r="AA11" s="38"/>
      <c r="AB11" s="52"/>
      <c r="AL11" s="38"/>
      <c r="AM11" s="38"/>
      <c r="AN11" s="52"/>
      <c r="AO11" s="52"/>
      <c r="AP11" s="38"/>
      <c r="AQ11" s="38"/>
      <c r="AR11" s="38"/>
      <c r="AS11" s="38"/>
    </row>
    <row r="12" spans="1:47" ht="30" customHeight="1" x14ac:dyDescent="0.15">
      <c r="A12" s="179"/>
      <c r="B12" s="180"/>
      <c r="C12" s="180"/>
      <c r="D12" s="211"/>
      <c r="E12" s="212"/>
      <c r="F12" s="212"/>
      <c r="G12" s="212"/>
      <c r="H12" s="212"/>
      <c r="I12" s="212"/>
      <c r="J12" s="212"/>
      <c r="K12" s="212"/>
      <c r="L12" s="212"/>
      <c r="M12" s="212"/>
      <c r="N12" s="212"/>
      <c r="O12" s="212"/>
      <c r="P12" s="212"/>
      <c r="Q12" s="212"/>
      <c r="R12" s="212"/>
      <c r="S12" s="212"/>
      <c r="T12" s="212"/>
      <c r="U12" s="212"/>
      <c r="V12" s="212"/>
      <c r="W12" s="212"/>
      <c r="X12" s="213"/>
      <c r="Y12" s="59"/>
      <c r="Z12" s="60"/>
      <c r="AA12" s="38"/>
      <c r="AB12" s="38"/>
      <c r="AC12" s="38"/>
      <c r="AD12" s="52"/>
      <c r="AN12" s="38"/>
      <c r="AO12" s="38"/>
      <c r="AP12" s="52"/>
      <c r="AQ12" s="52"/>
      <c r="AR12" s="38"/>
      <c r="AS12" s="38"/>
      <c r="AT12" s="38"/>
      <c r="AU12" s="38"/>
    </row>
    <row r="13" spans="1:47" ht="19.899999999999999" customHeight="1" x14ac:dyDescent="0.15">
      <c r="A13" s="172" t="s">
        <v>253</v>
      </c>
      <c r="B13" s="157"/>
      <c r="C13" s="158"/>
      <c r="D13" s="183" t="s">
        <v>251</v>
      </c>
      <c r="E13" s="184"/>
      <c r="F13" s="184"/>
      <c r="G13" s="186"/>
      <c r="H13" s="186"/>
      <c r="I13" s="186"/>
      <c r="J13" s="186"/>
      <c r="K13" s="186"/>
      <c r="L13" s="186"/>
      <c r="M13" s="187"/>
      <c r="N13" s="183" t="s">
        <v>250</v>
      </c>
      <c r="O13" s="184"/>
      <c r="P13" s="184"/>
      <c r="Q13" s="186"/>
      <c r="R13" s="186"/>
      <c r="S13" s="186"/>
      <c r="T13" s="186"/>
      <c r="U13" s="186"/>
      <c r="V13" s="186"/>
      <c r="W13" s="186"/>
      <c r="X13" s="188"/>
      <c r="Y13" s="59"/>
      <c r="Z13" s="60"/>
      <c r="AA13" s="38"/>
      <c r="AB13" s="38"/>
      <c r="AC13" s="38"/>
      <c r="AD13" s="52"/>
      <c r="AN13" s="38"/>
      <c r="AO13" s="38"/>
      <c r="AP13" s="52"/>
      <c r="AQ13" s="52"/>
      <c r="AR13" s="38"/>
      <c r="AS13" s="38"/>
      <c r="AT13" s="38"/>
      <c r="AU13" s="38"/>
    </row>
    <row r="14" spans="1:47" ht="19.899999999999999" customHeight="1" x14ac:dyDescent="0.15">
      <c r="A14" s="162"/>
      <c r="B14" s="163"/>
      <c r="C14" s="164"/>
      <c r="D14" s="214" t="s">
        <v>252</v>
      </c>
      <c r="E14" s="215"/>
      <c r="F14" s="215"/>
      <c r="G14" s="173"/>
      <c r="H14" s="173"/>
      <c r="I14" s="173"/>
      <c r="J14" s="173"/>
      <c r="K14" s="173"/>
      <c r="L14" s="173"/>
      <c r="M14" s="173"/>
      <c r="N14" s="173"/>
      <c r="O14" s="173"/>
      <c r="P14" s="173"/>
      <c r="Q14" s="173"/>
      <c r="R14" s="173"/>
      <c r="S14" s="173"/>
      <c r="T14" s="173"/>
      <c r="U14" s="173"/>
      <c r="V14" s="173"/>
      <c r="W14" s="173"/>
      <c r="X14" s="174"/>
      <c r="Y14" s="59"/>
      <c r="Z14" s="38"/>
      <c r="AA14" s="38"/>
      <c r="AB14" s="38"/>
      <c r="AC14" s="38"/>
      <c r="AD14" s="52"/>
      <c r="AN14" s="38"/>
      <c r="AO14" s="38"/>
      <c r="AP14" s="52"/>
      <c r="AQ14" s="52"/>
      <c r="AR14" s="38"/>
      <c r="AS14" s="38"/>
      <c r="AT14" s="38"/>
      <c r="AU14" s="38"/>
    </row>
    <row r="15" spans="1:47" ht="25.15" customHeight="1" x14ac:dyDescent="0.35">
      <c r="A15" s="232" t="s">
        <v>254</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59"/>
      <c r="Z15" s="38"/>
      <c r="AA15" s="38"/>
      <c r="AB15" s="38"/>
      <c r="AC15" s="38"/>
      <c r="AD15" s="61"/>
      <c r="AN15" s="38"/>
      <c r="AO15" s="38"/>
      <c r="AP15" s="52"/>
      <c r="AQ15" s="52"/>
      <c r="AR15" s="38"/>
      <c r="AS15" s="38"/>
      <c r="AT15" s="38"/>
      <c r="AU15" s="38"/>
    </row>
    <row r="16" spans="1:47" s="65" customFormat="1" ht="30" customHeight="1" x14ac:dyDescent="0.15">
      <c r="A16" s="129" t="s">
        <v>255</v>
      </c>
      <c r="B16" s="130"/>
      <c r="C16" s="130"/>
      <c r="D16" s="185" t="s">
        <v>256</v>
      </c>
      <c r="E16" s="185"/>
      <c r="F16" s="185"/>
      <c r="G16" s="126"/>
      <c r="H16" s="127"/>
      <c r="I16" s="127"/>
      <c r="J16" s="127"/>
      <c r="K16" s="127"/>
      <c r="L16" s="127"/>
      <c r="M16" s="128"/>
      <c r="N16" s="115" t="s">
        <v>208</v>
      </c>
      <c r="O16" s="116"/>
      <c r="P16" s="117"/>
      <c r="Q16" s="118"/>
      <c r="R16" s="118"/>
      <c r="S16" s="118"/>
      <c r="T16" s="118"/>
      <c r="U16" s="118"/>
      <c r="V16" s="118"/>
      <c r="W16" s="118"/>
      <c r="X16" s="119"/>
      <c r="Y16" s="62"/>
      <c r="Z16" s="63"/>
      <c r="AA16" s="101"/>
      <c r="AB16" s="101"/>
      <c r="AC16" s="39"/>
      <c r="AD16" s="64"/>
      <c r="AN16" s="39"/>
      <c r="AO16" s="39"/>
      <c r="AP16" s="64"/>
      <c r="AQ16" s="64"/>
      <c r="AR16" s="39"/>
      <c r="AS16" s="39"/>
      <c r="AT16" s="39"/>
      <c r="AU16" s="39"/>
    </row>
    <row r="17" spans="1:47" s="65" customFormat="1" ht="15" customHeight="1" x14ac:dyDescent="0.15">
      <c r="A17" s="179"/>
      <c r="B17" s="180"/>
      <c r="C17" s="180"/>
      <c r="D17" s="178" t="s">
        <v>257</v>
      </c>
      <c r="E17" s="178"/>
      <c r="F17" s="178"/>
      <c r="G17" s="49" t="s">
        <v>247</v>
      </c>
      <c r="H17" s="189"/>
      <c r="I17" s="189"/>
      <c r="J17" s="48" t="s">
        <v>248</v>
      </c>
      <c r="K17" s="200"/>
      <c r="L17" s="200"/>
      <c r="M17" s="200"/>
      <c r="N17" s="200"/>
      <c r="O17" s="200"/>
      <c r="P17" s="200"/>
      <c r="Q17" s="200"/>
      <c r="R17" s="200"/>
      <c r="S17" s="200"/>
      <c r="T17" s="200"/>
      <c r="U17" s="200"/>
      <c r="V17" s="200"/>
      <c r="W17" s="200"/>
      <c r="X17" s="201"/>
      <c r="Y17" s="62"/>
      <c r="Z17" s="63"/>
      <c r="AA17" s="101"/>
      <c r="AB17" s="101"/>
      <c r="AC17" s="39"/>
      <c r="AD17" s="64"/>
      <c r="AN17" s="39"/>
      <c r="AO17" s="39"/>
      <c r="AP17" s="64"/>
      <c r="AQ17" s="64"/>
      <c r="AR17" s="39"/>
      <c r="AS17" s="39"/>
      <c r="AT17" s="39"/>
      <c r="AU17" s="39"/>
    </row>
    <row r="18" spans="1:47" s="65" customFormat="1" ht="30" customHeight="1" x14ac:dyDescent="0.15">
      <c r="A18" s="181"/>
      <c r="B18" s="182"/>
      <c r="C18" s="182"/>
      <c r="D18" s="178"/>
      <c r="E18" s="178"/>
      <c r="F18" s="178"/>
      <c r="G18" s="176"/>
      <c r="H18" s="176"/>
      <c r="I18" s="176"/>
      <c r="J18" s="176"/>
      <c r="K18" s="176"/>
      <c r="L18" s="176"/>
      <c r="M18" s="176"/>
      <c r="N18" s="176"/>
      <c r="O18" s="176"/>
      <c r="P18" s="176"/>
      <c r="Q18" s="176"/>
      <c r="R18" s="176"/>
      <c r="S18" s="176"/>
      <c r="T18" s="176"/>
      <c r="U18" s="176"/>
      <c r="V18" s="176"/>
      <c r="W18" s="176"/>
      <c r="X18" s="177"/>
      <c r="Y18" s="62"/>
      <c r="Z18" s="63"/>
      <c r="AA18" s="101"/>
      <c r="AB18" s="101"/>
      <c r="AC18" s="39"/>
      <c r="AD18" s="64"/>
      <c r="AN18" s="39"/>
      <c r="AO18" s="39"/>
      <c r="AP18" s="64"/>
      <c r="AQ18" s="64"/>
      <c r="AR18" s="39"/>
      <c r="AS18" s="39"/>
      <c r="AT18" s="39"/>
      <c r="AU18" s="39"/>
    </row>
    <row r="19" spans="1:47" s="65" customFormat="1" ht="30" customHeight="1" x14ac:dyDescent="0.15">
      <c r="A19" s="220" t="s">
        <v>260</v>
      </c>
      <c r="B19" s="221"/>
      <c r="C19" s="221"/>
      <c r="D19" s="221"/>
      <c r="E19" s="221"/>
      <c r="F19" s="222"/>
      <c r="G19" s="218"/>
      <c r="H19" s="219"/>
      <c r="I19" s="219"/>
      <c r="J19" s="219"/>
      <c r="K19" s="228" t="s">
        <v>258</v>
      </c>
      <c r="L19" s="228"/>
      <c r="M19" s="229"/>
      <c r="N19" s="223" t="s">
        <v>261</v>
      </c>
      <c r="O19" s="223"/>
      <c r="P19" s="223"/>
      <c r="Q19" s="113"/>
      <c r="R19" s="113"/>
      <c r="S19" s="113"/>
      <c r="T19" s="113"/>
      <c r="U19" s="113"/>
      <c r="V19" s="113"/>
      <c r="W19" s="113"/>
      <c r="X19" s="114"/>
      <c r="Y19" s="62"/>
      <c r="Z19" s="63"/>
      <c r="AA19" s="101"/>
      <c r="AB19" s="101"/>
      <c r="AC19" s="39"/>
      <c r="AD19" s="64"/>
      <c r="AN19" s="39"/>
      <c r="AO19" s="39"/>
      <c r="AP19" s="64"/>
      <c r="AQ19" s="64"/>
      <c r="AR19" s="39"/>
      <c r="AS19" s="39"/>
      <c r="AT19" s="39"/>
      <c r="AU19" s="39"/>
    </row>
    <row r="20" spans="1:47" s="65" customFormat="1" ht="25.15" customHeight="1" x14ac:dyDescent="0.15">
      <c r="A20" s="156" t="s">
        <v>279</v>
      </c>
      <c r="B20" s="157"/>
      <c r="C20" s="157"/>
      <c r="D20" s="157"/>
      <c r="E20" s="157"/>
      <c r="F20" s="158"/>
      <c r="G20" s="216"/>
      <c r="H20" s="217"/>
      <c r="I20" s="217"/>
      <c r="J20" s="217"/>
      <c r="K20" s="157" t="s">
        <v>156</v>
      </c>
      <c r="L20" s="157"/>
      <c r="M20" s="158"/>
      <c r="N20" s="224" t="s">
        <v>278</v>
      </c>
      <c r="O20" s="180"/>
      <c r="P20" s="180"/>
      <c r="Q20" s="202"/>
      <c r="R20" s="203"/>
      <c r="S20" s="203"/>
      <c r="T20" s="203"/>
      <c r="U20" s="203"/>
      <c r="V20" s="204" t="s">
        <v>277</v>
      </c>
      <c r="W20" s="204"/>
      <c r="X20" s="205"/>
      <c r="Y20" s="62"/>
      <c r="Z20" s="63"/>
      <c r="AA20" s="101"/>
      <c r="AB20" s="101"/>
      <c r="AC20" s="39"/>
      <c r="AD20" s="64"/>
      <c r="AN20" s="39"/>
      <c r="AO20" s="39"/>
      <c r="AP20" s="64"/>
      <c r="AQ20" s="64"/>
      <c r="AR20" s="39"/>
      <c r="AS20" s="39"/>
      <c r="AT20" s="39"/>
      <c r="AU20" s="39"/>
    </row>
    <row r="21" spans="1:47" s="65" customFormat="1" ht="25.15" customHeight="1" x14ac:dyDescent="0.15">
      <c r="A21" s="156" t="s">
        <v>206</v>
      </c>
      <c r="B21" s="157"/>
      <c r="C21" s="158"/>
      <c r="D21" s="224" t="s">
        <v>303</v>
      </c>
      <c r="E21" s="180"/>
      <c r="F21" s="180"/>
      <c r="G21" s="202"/>
      <c r="H21" s="203"/>
      <c r="I21" s="203"/>
      <c r="J21" s="203"/>
      <c r="K21" s="204" t="s">
        <v>276</v>
      </c>
      <c r="L21" s="204"/>
      <c r="M21" s="231"/>
      <c r="N21" s="241" t="s">
        <v>304</v>
      </c>
      <c r="O21" s="242"/>
      <c r="P21" s="242"/>
      <c r="Q21" s="122"/>
      <c r="R21" s="123"/>
      <c r="S21" s="123"/>
      <c r="T21" s="123"/>
      <c r="U21" s="123"/>
      <c r="V21" s="124" t="s">
        <v>276</v>
      </c>
      <c r="W21" s="124"/>
      <c r="X21" s="125"/>
      <c r="Y21" s="62"/>
      <c r="Z21" s="63"/>
      <c r="AA21" s="101"/>
      <c r="AB21" s="101"/>
      <c r="AC21" s="39"/>
      <c r="AD21" s="64"/>
      <c r="AN21" s="39"/>
      <c r="AO21" s="39"/>
      <c r="AP21" s="64"/>
      <c r="AQ21" s="64"/>
      <c r="AR21" s="39"/>
      <c r="AS21" s="39"/>
      <c r="AT21" s="39"/>
      <c r="AU21" s="39"/>
    </row>
    <row r="22" spans="1:47" s="65" customFormat="1" ht="25.15" customHeight="1" x14ac:dyDescent="0.15">
      <c r="A22" s="246" t="s">
        <v>157</v>
      </c>
      <c r="B22" s="246"/>
      <c r="C22" s="246"/>
      <c r="D22" s="246"/>
      <c r="E22" s="246"/>
      <c r="F22" s="247"/>
      <c r="G22" s="243"/>
      <c r="H22" s="244"/>
      <c r="I22" s="244"/>
      <c r="J22" s="244"/>
      <c r="K22" s="244"/>
      <c r="L22" s="244"/>
      <c r="M22" s="248"/>
      <c r="N22" s="225" t="s">
        <v>210</v>
      </c>
      <c r="O22" s="226"/>
      <c r="P22" s="227"/>
      <c r="Q22" s="243"/>
      <c r="R22" s="244"/>
      <c r="S22" s="244"/>
      <c r="T22" s="244"/>
      <c r="U22" s="244"/>
      <c r="V22" s="244"/>
      <c r="W22" s="244"/>
      <c r="X22" s="245"/>
      <c r="Y22" s="62"/>
      <c r="Z22" s="63"/>
      <c r="AA22" s="101"/>
      <c r="AB22" s="101"/>
      <c r="AC22" s="39"/>
      <c r="AD22" s="64"/>
      <c r="AN22" s="39"/>
      <c r="AO22" s="39"/>
      <c r="AP22" s="64"/>
      <c r="AQ22" s="64"/>
      <c r="AR22" s="39"/>
      <c r="AS22" s="39"/>
      <c r="AT22" s="39"/>
      <c r="AU22" s="39"/>
    </row>
    <row r="23" spans="1:47" s="65" customFormat="1" ht="25.15" customHeight="1" x14ac:dyDescent="0.15">
      <c r="A23" s="252" t="s">
        <v>333</v>
      </c>
      <c r="B23" s="253"/>
      <c r="C23" s="253"/>
      <c r="D23" s="253"/>
      <c r="E23" s="253"/>
      <c r="F23" s="253"/>
      <c r="G23" s="254"/>
      <c r="H23" s="173"/>
      <c r="I23" s="173"/>
      <c r="J23" s="173"/>
      <c r="K23" s="173"/>
      <c r="L23" s="173"/>
      <c r="M23" s="255"/>
      <c r="N23" s="249" t="s">
        <v>335</v>
      </c>
      <c r="O23" s="250"/>
      <c r="P23" s="251"/>
      <c r="Q23" s="254"/>
      <c r="R23" s="173"/>
      <c r="S23" s="173"/>
      <c r="T23" s="173"/>
      <c r="U23" s="173"/>
      <c r="V23" s="173"/>
      <c r="W23" s="173"/>
      <c r="X23" s="174"/>
      <c r="Y23" s="62"/>
      <c r="Z23" s="63"/>
      <c r="AA23" s="101"/>
      <c r="AB23" s="101"/>
      <c r="AC23" s="39"/>
      <c r="AD23" s="64"/>
      <c r="AN23" s="39"/>
      <c r="AO23" s="39"/>
      <c r="AP23" s="64"/>
      <c r="AQ23" s="64"/>
      <c r="AR23" s="39"/>
      <c r="AS23" s="39"/>
      <c r="AT23" s="39"/>
      <c r="AU23" s="39"/>
    </row>
    <row r="24" spans="1:47" ht="25.15" customHeight="1" x14ac:dyDescent="0.35">
      <c r="A24" s="151" t="s">
        <v>306</v>
      </c>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59"/>
      <c r="Z24" s="38"/>
      <c r="AA24" s="38"/>
      <c r="AB24" s="38"/>
      <c r="AC24" s="38"/>
      <c r="AD24" s="52"/>
      <c r="AN24" s="38"/>
      <c r="AO24" s="38"/>
      <c r="AP24" s="38"/>
      <c r="AQ24" s="38"/>
      <c r="AR24" s="38"/>
      <c r="AS24" s="38"/>
      <c r="AT24" s="38"/>
      <c r="AU24" s="38"/>
    </row>
    <row r="25" spans="1:47" ht="19.899999999999999" customHeight="1" x14ac:dyDescent="0.15">
      <c r="A25" s="238" t="s">
        <v>281</v>
      </c>
      <c r="B25" s="239"/>
      <c r="C25" s="239"/>
      <c r="D25" s="233"/>
      <c r="E25" s="233"/>
      <c r="F25" s="240"/>
      <c r="G25" s="236"/>
      <c r="H25" s="237"/>
      <c r="I25" s="237"/>
      <c r="J25" s="46" t="s">
        <v>283</v>
      </c>
      <c r="K25" s="237"/>
      <c r="L25" s="237"/>
      <c r="M25" s="46" t="s">
        <v>284</v>
      </c>
      <c r="N25" s="235" t="s">
        <v>282</v>
      </c>
      <c r="O25" s="235"/>
      <c r="P25" s="235"/>
      <c r="Q25" s="233" t="str">
        <f>IF(R32="","",YEAR($R$32))</f>
        <v/>
      </c>
      <c r="R25" s="233"/>
      <c r="S25" s="233"/>
      <c r="T25" s="46" t="s">
        <v>283</v>
      </c>
      <c r="U25" s="233" t="str">
        <f>IF(K25="","",MONTH($R$32))</f>
        <v/>
      </c>
      <c r="V25" s="233"/>
      <c r="W25" s="233"/>
      <c r="X25" s="47" t="s">
        <v>284</v>
      </c>
      <c r="Y25" s="59"/>
      <c r="Z25" s="38"/>
      <c r="AA25" s="38"/>
      <c r="AB25" s="38"/>
      <c r="AC25" s="38"/>
      <c r="AD25" s="52" t="s">
        <v>305</v>
      </c>
      <c r="AN25" s="38"/>
      <c r="AO25" s="38"/>
      <c r="AP25" s="38"/>
      <c r="AQ25" s="38"/>
      <c r="AR25" s="38"/>
      <c r="AS25" s="38"/>
      <c r="AT25" s="38"/>
      <c r="AU25" s="38"/>
    </row>
    <row r="26" spans="1:47" ht="19.899999999999999" customHeight="1" x14ac:dyDescent="0.15">
      <c r="A26" s="234" t="s">
        <v>302</v>
      </c>
      <c r="B26" s="160"/>
      <c r="C26" s="160"/>
      <c r="D26" s="121" t="str">
        <f>IF(OR($G$25="",$K$25=""),"",DATE($G$25,$K$25,1))</f>
        <v/>
      </c>
      <c r="E26" s="121"/>
      <c r="F26" s="121"/>
      <c r="G26" s="111"/>
      <c r="H26" s="111"/>
      <c r="I26" s="112"/>
      <c r="J26" s="69" t="s">
        <v>300</v>
      </c>
      <c r="K26" s="120" t="str">
        <f>IF(OR($G$25="",$K$25=""),"",DATE($G$25,$K$25+1,1))</f>
        <v/>
      </c>
      <c r="L26" s="121"/>
      <c r="M26" s="121"/>
      <c r="N26" s="111"/>
      <c r="O26" s="111"/>
      <c r="P26" s="112"/>
      <c r="Q26" s="69" t="s">
        <v>300</v>
      </c>
      <c r="R26" s="121" t="str">
        <f>IF(OR($G$25="",$K$25=""),"",DATE($G$25,$K$25+2,1))</f>
        <v/>
      </c>
      <c r="S26" s="121"/>
      <c r="T26" s="121"/>
      <c r="U26" s="111"/>
      <c r="V26" s="111"/>
      <c r="W26" s="112"/>
      <c r="X26" s="72" t="s">
        <v>300</v>
      </c>
      <c r="Y26" s="59"/>
      <c r="Z26" s="38"/>
      <c r="AA26" s="38"/>
      <c r="AB26" s="38"/>
      <c r="AC26" s="38"/>
      <c r="AD26" s="52"/>
      <c r="AN26" s="38"/>
      <c r="AO26" s="38"/>
      <c r="AP26" s="38"/>
      <c r="AQ26" s="38"/>
      <c r="AR26" s="38"/>
      <c r="AS26" s="38"/>
      <c r="AT26" s="38"/>
      <c r="AU26" s="38"/>
    </row>
    <row r="27" spans="1:47" ht="19.899999999999999" customHeight="1" x14ac:dyDescent="0.15">
      <c r="A27" s="159"/>
      <c r="B27" s="160"/>
      <c r="C27" s="160"/>
      <c r="D27" s="121"/>
      <c r="E27" s="121"/>
      <c r="F27" s="121"/>
      <c r="G27" s="145"/>
      <c r="H27" s="145"/>
      <c r="I27" s="146"/>
      <c r="J27" s="70" t="s">
        <v>301</v>
      </c>
      <c r="K27" s="120"/>
      <c r="L27" s="121"/>
      <c r="M27" s="121"/>
      <c r="N27" s="145"/>
      <c r="O27" s="145"/>
      <c r="P27" s="146"/>
      <c r="Q27" s="70" t="s">
        <v>301</v>
      </c>
      <c r="R27" s="121"/>
      <c r="S27" s="121"/>
      <c r="T27" s="121"/>
      <c r="U27" s="145"/>
      <c r="V27" s="145"/>
      <c r="W27" s="146"/>
      <c r="X27" s="73" t="s">
        <v>301</v>
      </c>
      <c r="Y27" s="59"/>
      <c r="Z27" s="38"/>
      <c r="AA27" s="38"/>
      <c r="AB27" s="38"/>
      <c r="AC27" s="38"/>
      <c r="AD27" s="52"/>
      <c r="AN27" s="38"/>
      <c r="AO27" s="38"/>
      <c r="AP27" s="38"/>
      <c r="AQ27" s="38"/>
      <c r="AR27" s="38"/>
      <c r="AS27" s="38"/>
      <c r="AT27" s="38"/>
      <c r="AU27" s="38"/>
    </row>
    <row r="28" spans="1:47" ht="19.899999999999999" customHeight="1" x14ac:dyDescent="0.15">
      <c r="A28" s="159"/>
      <c r="B28" s="160"/>
      <c r="C28" s="160"/>
      <c r="D28" s="121" t="str">
        <f>IF(OR($G$25="",$K$25=""),"",DATE($G$25,$K$25+3,1))</f>
        <v/>
      </c>
      <c r="E28" s="121"/>
      <c r="F28" s="121"/>
      <c r="G28" s="111"/>
      <c r="H28" s="111"/>
      <c r="I28" s="112"/>
      <c r="J28" s="69" t="s">
        <v>300</v>
      </c>
      <c r="K28" s="120" t="str">
        <f>IF(OR($G$25="",$K$25=""),"",DATE($G$25,$K$25+4,1))</f>
        <v/>
      </c>
      <c r="L28" s="121"/>
      <c r="M28" s="121"/>
      <c r="N28" s="111"/>
      <c r="O28" s="111"/>
      <c r="P28" s="112"/>
      <c r="Q28" s="69" t="s">
        <v>300</v>
      </c>
      <c r="R28" s="121" t="str">
        <f>IF(OR($G$25="",$K$25=""),"",DATE($G$25,$K$25+5,1))</f>
        <v/>
      </c>
      <c r="S28" s="121"/>
      <c r="T28" s="121"/>
      <c r="U28" s="111"/>
      <c r="V28" s="111"/>
      <c r="W28" s="112"/>
      <c r="X28" s="72" t="s">
        <v>300</v>
      </c>
      <c r="Y28" s="59"/>
      <c r="Z28" s="38"/>
      <c r="AA28" s="38"/>
      <c r="AB28" s="38"/>
      <c r="AC28" s="38"/>
      <c r="AD28" s="52"/>
      <c r="AN28" s="38"/>
      <c r="AO28" s="38"/>
      <c r="AP28" s="38"/>
      <c r="AQ28" s="38"/>
      <c r="AR28" s="38"/>
      <c r="AS28" s="38"/>
      <c r="AT28" s="38"/>
      <c r="AU28" s="38"/>
    </row>
    <row r="29" spans="1:47" ht="19.899999999999999" customHeight="1" x14ac:dyDescent="0.15">
      <c r="A29" s="159"/>
      <c r="B29" s="160"/>
      <c r="C29" s="160"/>
      <c r="D29" s="121"/>
      <c r="E29" s="121"/>
      <c r="F29" s="121"/>
      <c r="G29" s="145"/>
      <c r="H29" s="145"/>
      <c r="I29" s="146"/>
      <c r="J29" s="70" t="s">
        <v>301</v>
      </c>
      <c r="K29" s="120"/>
      <c r="L29" s="121"/>
      <c r="M29" s="121"/>
      <c r="N29" s="145"/>
      <c r="O29" s="145"/>
      <c r="P29" s="146"/>
      <c r="Q29" s="70" t="s">
        <v>301</v>
      </c>
      <c r="R29" s="121"/>
      <c r="S29" s="121"/>
      <c r="T29" s="121"/>
      <c r="U29" s="145"/>
      <c r="V29" s="145"/>
      <c r="W29" s="146"/>
      <c r="X29" s="73" t="s">
        <v>301</v>
      </c>
      <c r="Y29" s="59"/>
      <c r="Z29" s="38"/>
      <c r="AA29" s="38"/>
      <c r="AB29" s="38"/>
      <c r="AC29" s="38"/>
      <c r="AD29" s="52"/>
      <c r="AN29" s="38"/>
      <c r="AO29" s="38"/>
      <c r="AP29" s="38"/>
      <c r="AQ29" s="38"/>
      <c r="AR29" s="38"/>
      <c r="AS29" s="38"/>
      <c r="AT29" s="38"/>
      <c r="AU29" s="38"/>
    </row>
    <row r="30" spans="1:47" ht="19.899999999999999" customHeight="1" x14ac:dyDescent="0.15">
      <c r="A30" s="159"/>
      <c r="B30" s="160"/>
      <c r="C30" s="160"/>
      <c r="D30" s="121" t="str">
        <f>IF(OR($G$25="",$K$25=""),"",DATE($G$25,$K$25+6,1))</f>
        <v/>
      </c>
      <c r="E30" s="121"/>
      <c r="F30" s="121"/>
      <c r="G30" s="111"/>
      <c r="H30" s="111"/>
      <c r="I30" s="112"/>
      <c r="J30" s="69" t="s">
        <v>300</v>
      </c>
      <c r="K30" s="120" t="str">
        <f>IF(OR($G$25="",$K$25=""),"",DATE($G$25,$K$25+7,1))</f>
        <v/>
      </c>
      <c r="L30" s="121"/>
      <c r="M30" s="121"/>
      <c r="N30" s="111"/>
      <c r="O30" s="111"/>
      <c r="P30" s="112"/>
      <c r="Q30" s="69" t="s">
        <v>300</v>
      </c>
      <c r="R30" s="121" t="str">
        <f>IF(OR($G$25="",$K$25=""),"",DATE($G$25,$K$25+8,1))</f>
        <v/>
      </c>
      <c r="S30" s="121"/>
      <c r="T30" s="121"/>
      <c r="U30" s="111"/>
      <c r="V30" s="111"/>
      <c r="W30" s="112"/>
      <c r="X30" s="72" t="s">
        <v>300</v>
      </c>
      <c r="Y30" s="59"/>
      <c r="Z30" s="106" t="s">
        <v>310</v>
      </c>
      <c r="AA30" s="107">
        <f>G32+N32+U32+G26+N26+U26+G28+N28+U28+G30+N30+U30</f>
        <v>0</v>
      </c>
      <c r="AB30" s="108"/>
      <c r="AC30" s="108" t="s">
        <v>311</v>
      </c>
      <c r="AD30" s="105" t="str">
        <f>IF(OR(G26="",N26="",U26="",G28="",N28="",U28="",G30="",N30="",U30="",G32="",N32="",U32=""),"×","〇")</f>
        <v>×</v>
      </c>
      <c r="AN30" s="38"/>
      <c r="AO30" s="38"/>
      <c r="AP30" s="38"/>
      <c r="AQ30" s="38"/>
      <c r="AR30" s="38"/>
      <c r="AS30" s="38"/>
      <c r="AT30" s="38"/>
      <c r="AU30" s="38"/>
    </row>
    <row r="31" spans="1:47" ht="19.899999999999999" customHeight="1" x14ac:dyDescent="0.15">
      <c r="A31" s="159"/>
      <c r="B31" s="160"/>
      <c r="C31" s="160"/>
      <c r="D31" s="121"/>
      <c r="E31" s="121"/>
      <c r="F31" s="121"/>
      <c r="G31" s="145"/>
      <c r="H31" s="145"/>
      <c r="I31" s="146"/>
      <c r="J31" s="70" t="s">
        <v>301</v>
      </c>
      <c r="K31" s="120"/>
      <c r="L31" s="121"/>
      <c r="M31" s="121"/>
      <c r="N31" s="145"/>
      <c r="O31" s="145"/>
      <c r="P31" s="146"/>
      <c r="Q31" s="70" t="s">
        <v>301</v>
      </c>
      <c r="R31" s="121"/>
      <c r="S31" s="121"/>
      <c r="T31" s="121"/>
      <c r="U31" s="145"/>
      <c r="V31" s="145"/>
      <c r="W31" s="146"/>
      <c r="X31" s="73" t="s">
        <v>301</v>
      </c>
      <c r="Y31" s="59"/>
      <c r="Z31" s="106"/>
      <c r="AA31" s="108"/>
      <c r="AB31" s="108"/>
      <c r="AC31" s="108"/>
      <c r="AD31" s="105"/>
      <c r="AN31" s="38"/>
      <c r="AO31" s="38"/>
      <c r="AP31" s="38"/>
      <c r="AQ31" s="38"/>
      <c r="AR31" s="38"/>
      <c r="AS31" s="38"/>
      <c r="AT31" s="38"/>
      <c r="AU31" s="38"/>
    </row>
    <row r="32" spans="1:47" ht="19.899999999999999" customHeight="1" x14ac:dyDescent="0.15">
      <c r="A32" s="159"/>
      <c r="B32" s="160"/>
      <c r="C32" s="160"/>
      <c r="D32" s="121" t="str">
        <f>IF(OR($G$25="",$K$25=""),"",DATE($G$25,$K$25+9,1))</f>
        <v/>
      </c>
      <c r="E32" s="121"/>
      <c r="F32" s="121"/>
      <c r="G32" s="111"/>
      <c r="H32" s="111"/>
      <c r="I32" s="112"/>
      <c r="J32" s="69" t="s">
        <v>300</v>
      </c>
      <c r="K32" s="120" t="str">
        <f>IF(OR($G$25="",$K$25=""),"",DATE($G$25,$K$25+10,1))</f>
        <v/>
      </c>
      <c r="L32" s="121"/>
      <c r="M32" s="121"/>
      <c r="N32" s="111"/>
      <c r="O32" s="111"/>
      <c r="P32" s="112"/>
      <c r="Q32" s="69" t="s">
        <v>300</v>
      </c>
      <c r="R32" s="121" t="str">
        <f>IF(OR($G$25="",$K$25=""),"",DATE($G$25,$K$25+11,1))</f>
        <v/>
      </c>
      <c r="S32" s="121"/>
      <c r="T32" s="121"/>
      <c r="U32" s="111"/>
      <c r="V32" s="111"/>
      <c r="W32" s="112"/>
      <c r="X32" s="72" t="s">
        <v>300</v>
      </c>
      <c r="Y32" s="59"/>
      <c r="Z32" s="106"/>
      <c r="AA32" s="107">
        <f>G33+N33+U33+G27+N27+U27+G29+N29+U29+G31+N31+U31</f>
        <v>0</v>
      </c>
      <c r="AB32" s="108"/>
      <c r="AC32" s="108" t="s">
        <v>312</v>
      </c>
      <c r="AD32" s="105" t="str">
        <f>IF(OR(G27="",N27="",U27="",G29="",N29="",U29="",G31="",N31="",U31="",G33="",N33="",U33=""),"×","〇")</f>
        <v>×</v>
      </c>
      <c r="AN32" s="38"/>
      <c r="AO32" s="38"/>
      <c r="AP32" s="38"/>
      <c r="AQ32" s="38"/>
      <c r="AR32" s="38"/>
      <c r="AS32" s="38"/>
      <c r="AT32" s="38"/>
      <c r="AU32" s="38"/>
    </row>
    <row r="33" spans="1:47" ht="19.899999999999999" customHeight="1" x14ac:dyDescent="0.15">
      <c r="A33" s="162"/>
      <c r="B33" s="163"/>
      <c r="C33" s="163"/>
      <c r="D33" s="144"/>
      <c r="E33" s="144"/>
      <c r="F33" s="144"/>
      <c r="G33" s="109"/>
      <c r="H33" s="109"/>
      <c r="I33" s="110"/>
      <c r="J33" s="71" t="s">
        <v>301</v>
      </c>
      <c r="K33" s="143"/>
      <c r="L33" s="144"/>
      <c r="M33" s="144"/>
      <c r="N33" s="109"/>
      <c r="O33" s="109"/>
      <c r="P33" s="110"/>
      <c r="Q33" s="71" t="s">
        <v>301</v>
      </c>
      <c r="R33" s="144"/>
      <c r="S33" s="144"/>
      <c r="T33" s="144"/>
      <c r="U33" s="109"/>
      <c r="V33" s="109"/>
      <c r="W33" s="110"/>
      <c r="X33" s="74" t="s">
        <v>301</v>
      </c>
      <c r="Y33" s="59"/>
      <c r="Z33" s="106"/>
      <c r="AA33" s="108"/>
      <c r="AB33" s="108"/>
      <c r="AC33" s="108"/>
      <c r="AD33" s="105"/>
      <c r="AN33" s="38"/>
      <c r="AO33" s="38"/>
      <c r="AP33" s="38"/>
      <c r="AQ33" s="38"/>
      <c r="AR33" s="38"/>
      <c r="AS33" s="38"/>
      <c r="AT33" s="38"/>
      <c r="AU33" s="38"/>
    </row>
    <row r="34" spans="1:47" ht="25.15" customHeight="1" x14ac:dyDescent="0.35">
      <c r="A34" s="151" t="s">
        <v>285</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59"/>
      <c r="Z34" s="38"/>
      <c r="AA34" s="101"/>
      <c r="AB34" s="101"/>
      <c r="AC34" s="38"/>
      <c r="AD34" s="52"/>
      <c r="AN34" s="38"/>
      <c r="AO34" s="38"/>
      <c r="AP34" s="38"/>
      <c r="AQ34" s="38"/>
      <c r="AR34" s="38"/>
      <c r="AS34" s="38"/>
      <c r="AT34" s="38"/>
      <c r="AU34" s="38"/>
    </row>
    <row r="35" spans="1:47" ht="19.899999999999999" customHeight="1" x14ac:dyDescent="0.15">
      <c r="A35" s="129" t="s">
        <v>286</v>
      </c>
      <c r="B35" s="130"/>
      <c r="C35" s="130"/>
      <c r="D35" s="130" t="s">
        <v>298</v>
      </c>
      <c r="E35" s="130"/>
      <c r="F35" s="130"/>
      <c r="G35" s="168"/>
      <c r="H35" s="169"/>
      <c r="I35" s="169"/>
      <c r="J35" s="169"/>
      <c r="K35" s="147" t="s">
        <v>287</v>
      </c>
      <c r="L35" s="147"/>
      <c r="M35" s="147"/>
      <c r="N35" s="147"/>
      <c r="O35" s="147"/>
      <c r="P35" s="147"/>
      <c r="Q35" s="147"/>
      <c r="R35" s="147"/>
      <c r="S35" s="147"/>
      <c r="T35" s="147"/>
      <c r="U35" s="147"/>
      <c r="V35" s="147"/>
      <c r="W35" s="147"/>
      <c r="X35" s="148"/>
      <c r="Y35" s="59"/>
      <c r="Z35" s="38"/>
      <c r="AA35" s="38"/>
      <c r="AB35" s="38"/>
      <c r="AC35" s="38"/>
      <c r="AD35" s="52"/>
      <c r="AN35" s="38"/>
      <c r="AO35" s="38"/>
      <c r="AP35" s="38"/>
      <c r="AQ35" s="38"/>
      <c r="AR35" s="38"/>
      <c r="AS35" s="38"/>
      <c r="AT35" s="38"/>
      <c r="AU35" s="38"/>
    </row>
    <row r="36" spans="1:47" ht="12.4" customHeight="1" x14ac:dyDescent="0.15">
      <c r="A36" s="156" t="s">
        <v>288</v>
      </c>
      <c r="B36" s="157"/>
      <c r="C36" s="158"/>
      <c r="D36" s="167" t="s">
        <v>195</v>
      </c>
      <c r="E36" s="167"/>
      <c r="F36" s="167"/>
      <c r="G36" s="149" t="str">
        <f>HLOOKUP($D$36,契約種別確認表!$AF$1:$AH$5,2,0)</f>
        <v>夏季ピーク</v>
      </c>
      <c r="H36" s="149"/>
      <c r="I36" s="149"/>
      <c r="J36" s="149"/>
      <c r="K36" s="149"/>
      <c r="L36" s="153" t="str">
        <f>HLOOKUP($D$36,契約種別確認表!$AF$1:$AH$5,3,0)</f>
        <v>夏季昼間</v>
      </c>
      <c r="M36" s="154"/>
      <c r="N36" s="154"/>
      <c r="O36" s="154"/>
      <c r="P36" s="155"/>
      <c r="Q36" s="149" t="str">
        <f>IF(HLOOKUP($D$36,契約種別確認表!$AF$1:$AH$5,4,0)="","",HLOOKUP($D$36,契約種別確認表!$AF$1:$AH$5,4,0))</f>
        <v>他季昼間</v>
      </c>
      <c r="R36" s="149"/>
      <c r="S36" s="149"/>
      <c r="T36" s="149"/>
      <c r="U36" s="149" t="str">
        <f>IF(HLOOKUP($D$36,契約種別確認表!$AF$1:$AH$5,5,0)="","",HLOOKUP($D$36,契約種別確認表!$AF$1:$AH$5,5,0))</f>
        <v>夜間／休日</v>
      </c>
      <c r="V36" s="149"/>
      <c r="W36" s="149"/>
      <c r="X36" s="170"/>
      <c r="Y36" s="59"/>
      <c r="Z36" s="38"/>
      <c r="AA36" s="38"/>
      <c r="AB36" s="38"/>
      <c r="AC36" s="38"/>
      <c r="AD36" s="52"/>
      <c r="AN36" s="38"/>
      <c r="AO36" s="38"/>
      <c r="AP36" s="38"/>
      <c r="AQ36" s="38"/>
      <c r="AR36" s="38"/>
      <c r="AS36" s="38"/>
      <c r="AT36" s="38"/>
      <c r="AU36" s="38"/>
    </row>
    <row r="37" spans="1:47" ht="19.899999999999999" customHeight="1" x14ac:dyDescent="0.15">
      <c r="A37" s="159"/>
      <c r="B37" s="160"/>
      <c r="C37" s="161"/>
      <c r="D37" s="167"/>
      <c r="E37" s="167"/>
      <c r="F37" s="167"/>
      <c r="G37" s="141"/>
      <c r="H37" s="142"/>
      <c r="I37" s="142"/>
      <c r="J37" s="124" t="s">
        <v>289</v>
      </c>
      <c r="K37" s="150"/>
      <c r="L37" s="141"/>
      <c r="M37" s="142"/>
      <c r="N37" s="142"/>
      <c r="O37" s="124" t="s">
        <v>289</v>
      </c>
      <c r="P37" s="150"/>
      <c r="Q37" s="141"/>
      <c r="R37" s="142"/>
      <c r="S37" s="124" t="str">
        <f>IF(Q36="","","円 / kWh")</f>
        <v>円 / kWh</v>
      </c>
      <c r="T37" s="150"/>
      <c r="U37" s="141"/>
      <c r="V37" s="142"/>
      <c r="W37" s="124" t="str">
        <f>IF(U36="","","円 / kWh")</f>
        <v>円 / kWh</v>
      </c>
      <c r="X37" s="125"/>
      <c r="Y37" s="59"/>
      <c r="Z37" s="38"/>
      <c r="AA37" s="38"/>
      <c r="AB37" s="38"/>
      <c r="AC37" s="38"/>
      <c r="AD37" s="52"/>
      <c r="AN37" s="38"/>
      <c r="AO37" s="38"/>
      <c r="AP37" s="38"/>
      <c r="AQ37" s="38"/>
      <c r="AR37" s="38"/>
      <c r="AS37" s="38"/>
      <c r="AT37" s="38"/>
      <c r="AU37" s="38"/>
    </row>
    <row r="38" spans="1:47" ht="12.4" customHeight="1" x14ac:dyDescent="0.15">
      <c r="A38" s="159"/>
      <c r="B38" s="160"/>
      <c r="C38" s="161"/>
      <c r="D38" s="135" t="s">
        <v>296</v>
      </c>
      <c r="E38" s="136"/>
      <c r="F38" s="66"/>
      <c r="G38" s="152" t="s">
        <v>292</v>
      </c>
      <c r="H38" s="152"/>
      <c r="I38" s="152"/>
      <c r="J38" s="152"/>
      <c r="K38" s="152"/>
      <c r="L38" s="153" t="s">
        <v>293</v>
      </c>
      <c r="M38" s="154"/>
      <c r="N38" s="154"/>
      <c r="O38" s="154"/>
      <c r="P38" s="155"/>
      <c r="Q38" s="152" t="s">
        <v>294</v>
      </c>
      <c r="R38" s="152"/>
      <c r="S38" s="152"/>
      <c r="T38" s="152"/>
      <c r="U38" s="152" t="s">
        <v>295</v>
      </c>
      <c r="V38" s="152"/>
      <c r="W38" s="152"/>
      <c r="X38" s="165"/>
      <c r="Y38" s="59"/>
      <c r="Z38" s="38"/>
      <c r="AC38" s="38"/>
      <c r="AD38" s="52"/>
      <c r="AN38" s="38"/>
      <c r="AO38" s="38"/>
      <c r="AP38" s="38"/>
      <c r="AQ38" s="38"/>
      <c r="AR38" s="38"/>
      <c r="AS38" s="38"/>
      <c r="AT38" s="38"/>
      <c r="AU38" s="38"/>
    </row>
    <row r="39" spans="1:47" ht="19.899999999999999" customHeight="1" x14ac:dyDescent="0.15">
      <c r="A39" s="159"/>
      <c r="B39" s="160"/>
      <c r="C39" s="161"/>
      <c r="D39" s="137"/>
      <c r="E39" s="138"/>
      <c r="F39" s="67" t="s">
        <v>290</v>
      </c>
      <c r="G39" s="141"/>
      <c r="H39" s="142"/>
      <c r="I39" s="142"/>
      <c r="J39" s="124" t="s">
        <v>289</v>
      </c>
      <c r="K39" s="150"/>
      <c r="L39" s="141"/>
      <c r="M39" s="142"/>
      <c r="N39" s="142"/>
      <c r="O39" s="124" t="s">
        <v>289</v>
      </c>
      <c r="P39" s="150"/>
      <c r="Q39" s="141"/>
      <c r="R39" s="142"/>
      <c r="S39" s="124" t="s">
        <v>289</v>
      </c>
      <c r="T39" s="150"/>
      <c r="U39" s="141"/>
      <c r="V39" s="142"/>
      <c r="W39" s="124" t="s">
        <v>289</v>
      </c>
      <c r="X39" s="125"/>
      <c r="Y39" s="59"/>
      <c r="Z39" s="38"/>
      <c r="AC39" s="38"/>
      <c r="AD39" s="52"/>
      <c r="AN39" s="38"/>
      <c r="AO39" s="38"/>
      <c r="AP39" s="38"/>
      <c r="AQ39" s="38"/>
      <c r="AR39" s="38"/>
      <c r="AS39" s="38"/>
      <c r="AT39" s="38"/>
      <c r="AU39" s="38"/>
    </row>
    <row r="40" spans="1:47" ht="19.899999999999999" customHeight="1" x14ac:dyDescent="0.15">
      <c r="A40" s="162"/>
      <c r="B40" s="163"/>
      <c r="C40" s="164"/>
      <c r="D40" s="139"/>
      <c r="E40" s="140"/>
      <c r="F40" s="68" t="s">
        <v>291</v>
      </c>
      <c r="G40" s="131"/>
      <c r="H40" s="132"/>
      <c r="I40" s="132"/>
      <c r="J40" s="133" t="s">
        <v>289</v>
      </c>
      <c r="K40" s="134"/>
      <c r="L40" s="131"/>
      <c r="M40" s="132"/>
      <c r="N40" s="132"/>
      <c r="O40" s="133" t="s">
        <v>289</v>
      </c>
      <c r="P40" s="134"/>
      <c r="Q40" s="131"/>
      <c r="R40" s="132"/>
      <c r="S40" s="133" t="s">
        <v>289</v>
      </c>
      <c r="T40" s="134"/>
      <c r="U40" s="131"/>
      <c r="V40" s="132"/>
      <c r="W40" s="133" t="s">
        <v>289</v>
      </c>
      <c r="X40" s="166"/>
      <c r="Y40" s="59"/>
      <c r="Z40" s="38"/>
      <c r="AC40" s="38"/>
      <c r="AD40" s="52"/>
      <c r="AN40" s="38"/>
      <c r="AO40" s="38"/>
      <c r="AP40" s="38"/>
      <c r="AQ40" s="38"/>
      <c r="AR40" s="38"/>
      <c r="AS40" s="38"/>
      <c r="AT40" s="38"/>
      <c r="AU40" s="38"/>
    </row>
  </sheetData>
  <sheetProtection sheet="1" objects="1" scenarios="1"/>
  <mergeCells count="161">
    <mergeCell ref="A24:X24"/>
    <mergeCell ref="D32:F33"/>
    <mergeCell ref="U30:W30"/>
    <mergeCell ref="N21:P21"/>
    <mergeCell ref="G21:J21"/>
    <mergeCell ref="Q10:X10"/>
    <mergeCell ref="Q22:X22"/>
    <mergeCell ref="A21:C21"/>
    <mergeCell ref="A22:F22"/>
    <mergeCell ref="G22:M22"/>
    <mergeCell ref="N23:P23"/>
    <mergeCell ref="A23:F23"/>
    <mergeCell ref="G23:M23"/>
    <mergeCell ref="Q23:X23"/>
    <mergeCell ref="D26:F27"/>
    <mergeCell ref="Q25:S25"/>
    <mergeCell ref="U27:W27"/>
    <mergeCell ref="G26:I26"/>
    <mergeCell ref="N26:P26"/>
    <mergeCell ref="U26:W26"/>
    <mergeCell ref="A26:C33"/>
    <mergeCell ref="N25:P25"/>
    <mergeCell ref="G25:I25"/>
    <mergeCell ref="K25:L25"/>
    <mergeCell ref="U25:W25"/>
    <mergeCell ref="A25:F25"/>
    <mergeCell ref="K20:M20"/>
    <mergeCell ref="G19:J19"/>
    <mergeCell ref="A19:F19"/>
    <mergeCell ref="N19:P19"/>
    <mergeCell ref="D21:F21"/>
    <mergeCell ref="N22:P22"/>
    <mergeCell ref="K19:M19"/>
    <mergeCell ref="N20:P20"/>
    <mergeCell ref="A7:X7"/>
    <mergeCell ref="A9:C9"/>
    <mergeCell ref="A10:C10"/>
    <mergeCell ref="K21:M21"/>
    <mergeCell ref="A15:X15"/>
    <mergeCell ref="A11:C12"/>
    <mergeCell ref="E11:F11"/>
    <mergeCell ref="D8:X8"/>
    <mergeCell ref="D9:X9"/>
    <mergeCell ref="A3:X3"/>
    <mergeCell ref="B4:W4"/>
    <mergeCell ref="H11:X11"/>
    <mergeCell ref="K17:X17"/>
    <mergeCell ref="Q20:U20"/>
    <mergeCell ref="V20:X20"/>
    <mergeCell ref="N28:P28"/>
    <mergeCell ref="A6:E6"/>
    <mergeCell ref="F6:G6"/>
    <mergeCell ref="H6:I6"/>
    <mergeCell ref="D5:N5"/>
    <mergeCell ref="O5:P5"/>
    <mergeCell ref="Q5:X5"/>
    <mergeCell ref="D12:X12"/>
    <mergeCell ref="G10:M10"/>
    <mergeCell ref="D14:F14"/>
    <mergeCell ref="K28:M29"/>
    <mergeCell ref="R28:T29"/>
    <mergeCell ref="G27:I27"/>
    <mergeCell ref="N27:P27"/>
    <mergeCell ref="A20:F20"/>
    <mergeCell ref="G20:J20"/>
    <mergeCell ref="Q36:T36"/>
    <mergeCell ref="J37:K37"/>
    <mergeCell ref="U37:V37"/>
    <mergeCell ref="G35:J35"/>
    <mergeCell ref="U36:X36"/>
    <mergeCell ref="Q40:R40"/>
    <mergeCell ref="S40:T40"/>
    <mergeCell ref="A1:X1"/>
    <mergeCell ref="A13:C14"/>
    <mergeCell ref="G14:X14"/>
    <mergeCell ref="J6:K6"/>
    <mergeCell ref="A8:C8"/>
    <mergeCell ref="G18:X18"/>
    <mergeCell ref="D17:F18"/>
    <mergeCell ref="A16:C18"/>
    <mergeCell ref="D13:F13"/>
    <mergeCell ref="D16:F16"/>
    <mergeCell ref="N13:P13"/>
    <mergeCell ref="G13:M13"/>
    <mergeCell ref="Q13:X13"/>
    <mergeCell ref="H17:I17"/>
    <mergeCell ref="R2:S2"/>
    <mergeCell ref="B5:C5"/>
    <mergeCell ref="D10:F10"/>
    <mergeCell ref="O37:P37"/>
    <mergeCell ref="S37:T37"/>
    <mergeCell ref="R32:T33"/>
    <mergeCell ref="U29:W29"/>
    <mergeCell ref="U31:W31"/>
    <mergeCell ref="G30:I30"/>
    <mergeCell ref="U40:V40"/>
    <mergeCell ref="A34:X34"/>
    <mergeCell ref="Q39:R39"/>
    <mergeCell ref="S39:T39"/>
    <mergeCell ref="U39:V39"/>
    <mergeCell ref="G38:K38"/>
    <mergeCell ref="L38:P38"/>
    <mergeCell ref="Q38:T38"/>
    <mergeCell ref="A36:C40"/>
    <mergeCell ref="U38:X38"/>
    <mergeCell ref="G39:I39"/>
    <mergeCell ref="J39:K39"/>
    <mergeCell ref="O39:P39"/>
    <mergeCell ref="W39:X39"/>
    <mergeCell ref="W40:X40"/>
    <mergeCell ref="D36:F37"/>
    <mergeCell ref="D35:F35"/>
    <mergeCell ref="L36:P36"/>
    <mergeCell ref="A35:C35"/>
    <mergeCell ref="G40:I40"/>
    <mergeCell ref="J40:K40"/>
    <mergeCell ref="O40:P40"/>
    <mergeCell ref="D30:F31"/>
    <mergeCell ref="K30:M31"/>
    <mergeCell ref="G28:I28"/>
    <mergeCell ref="D38:E40"/>
    <mergeCell ref="L39:N39"/>
    <mergeCell ref="L40:N40"/>
    <mergeCell ref="N30:P30"/>
    <mergeCell ref="K32:M33"/>
    <mergeCell ref="D28:F29"/>
    <mergeCell ref="N31:P31"/>
    <mergeCell ref="G29:I29"/>
    <mergeCell ref="G31:I31"/>
    <mergeCell ref="G32:I32"/>
    <mergeCell ref="N29:P29"/>
    <mergeCell ref="G37:I37"/>
    <mergeCell ref="K35:X35"/>
    <mergeCell ref="W37:X37"/>
    <mergeCell ref="Q37:R37"/>
    <mergeCell ref="L37:N37"/>
    <mergeCell ref="G36:K36"/>
    <mergeCell ref="A2:Q2"/>
    <mergeCell ref="AD30:AD31"/>
    <mergeCell ref="AD32:AD33"/>
    <mergeCell ref="Z30:Z33"/>
    <mergeCell ref="AA32:AB33"/>
    <mergeCell ref="AA30:AB31"/>
    <mergeCell ref="AC30:AC31"/>
    <mergeCell ref="AC32:AC33"/>
    <mergeCell ref="U33:W33"/>
    <mergeCell ref="U28:W28"/>
    <mergeCell ref="Q19:X19"/>
    <mergeCell ref="N16:P16"/>
    <mergeCell ref="Q16:X16"/>
    <mergeCell ref="G33:I33"/>
    <mergeCell ref="N33:P33"/>
    <mergeCell ref="K26:M27"/>
    <mergeCell ref="R26:T27"/>
    <mergeCell ref="U32:W32"/>
    <mergeCell ref="Q21:U21"/>
    <mergeCell ref="V21:X21"/>
    <mergeCell ref="G16:M16"/>
    <mergeCell ref="R30:T31"/>
    <mergeCell ref="N32:P32"/>
    <mergeCell ref="N10:P10"/>
  </mergeCells>
  <phoneticPr fontId="1"/>
  <dataValidations count="3">
    <dataValidation type="list" allowBlank="1" showInputMessage="1" showErrorMessage="1" sqref="G19:J19" xr:uid="{00000000-0002-0000-0000-000000000000}">
      <formula1>"東北電力,東京電力,中部電力,北陸電力,関西電力,中国電力,四国電力,九州電力"</formula1>
    </dataValidation>
    <dataValidation type="list" allowBlank="1" showInputMessage="1" showErrorMessage="1" sqref="Q19:X19" xr:uid="{00000000-0002-0000-0000-000001000000}">
      <formula1>INDIRECT($G$19)</formula1>
    </dataValidation>
    <dataValidation type="list" allowBlank="1" showInputMessage="1" showErrorMessage="1" sqref="G22:M22 Q22:X22" xr:uid="{3D7668EB-8A1B-492E-80B1-5278DB4DA55D}">
      <formula1>"あり,なし"</formula1>
    </dataValidation>
  </dataValidations>
  <printOptions horizontalCentered="1"/>
  <pageMargins left="0.19685039370078741" right="0.19685039370078741" top="0.19685039370078741" bottom="0.19685039370078741" header="0.19685039370078741" footer="0.19685039370078741"/>
  <pageSetup paperSize="9" scale="96"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契約種別確認表!$AD$2:$AD$33</xm:f>
          </x14:formula1>
          <xm:sqref>Q16:X16</xm:sqref>
        </x14:dataValidation>
        <x14:dataValidation type="list" allowBlank="1" showInputMessage="1" showErrorMessage="1" xr:uid="{00000000-0002-0000-0000-000003000000}">
          <x14:formula1>
            <xm:f>契約種別確認表!$AF$1:$AH$1</xm:f>
          </x14:formula1>
          <xm:sqref>D36:F37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99FF"/>
  </sheetPr>
  <dimension ref="A1:AU40"/>
  <sheetViews>
    <sheetView tabSelected="1" view="pageBreakPreview" topLeftCell="A13" zoomScale="120" zoomScaleNormal="130" zoomScaleSheetLayoutView="120" workbookViewId="0">
      <selection activeCell="A21" sqref="A21:X22"/>
    </sheetView>
  </sheetViews>
  <sheetFormatPr defaultColWidth="9" defaultRowHeight="18.75" x14ac:dyDescent="0.15"/>
  <cols>
    <col min="1" max="24" width="3.75" style="40" customWidth="1"/>
    <col min="25" max="26" width="3.625" style="40" customWidth="1"/>
    <col min="27" max="28" width="9" style="40"/>
    <col min="29" max="29" width="5.625" style="40" customWidth="1"/>
    <col min="30" max="30" width="5.375" style="40" customWidth="1"/>
    <col min="31" max="16384" width="9" style="40"/>
  </cols>
  <sheetData>
    <row r="1" spans="1:47" ht="24.75" x14ac:dyDescent="0.15">
      <c r="A1" s="374" t="s">
        <v>240</v>
      </c>
      <c r="B1" s="374"/>
      <c r="C1" s="374"/>
      <c r="D1" s="374"/>
      <c r="E1" s="374"/>
      <c r="F1" s="374"/>
      <c r="G1" s="374"/>
      <c r="H1" s="374"/>
      <c r="I1" s="374"/>
      <c r="J1" s="374"/>
      <c r="K1" s="374"/>
      <c r="L1" s="374"/>
      <c r="M1" s="374"/>
      <c r="N1" s="374"/>
      <c r="O1" s="374"/>
      <c r="P1" s="374"/>
      <c r="Q1" s="374"/>
      <c r="R1" s="374"/>
      <c r="S1" s="374"/>
      <c r="T1" s="374"/>
      <c r="U1" s="374"/>
      <c r="V1" s="374"/>
      <c r="W1" s="374"/>
      <c r="X1" s="374"/>
      <c r="Y1" s="50"/>
      <c r="Z1" s="50"/>
    </row>
    <row r="2" spans="1:47" x14ac:dyDescent="0.15">
      <c r="A2" s="385" t="str">
        <f>電気需給契約調査票!$A$2</f>
        <v>株式会社エコスタイル御中</v>
      </c>
      <c r="B2" s="385"/>
      <c r="C2" s="385"/>
      <c r="D2" s="385"/>
      <c r="E2" s="385"/>
      <c r="F2" s="385"/>
      <c r="G2" s="385"/>
      <c r="H2" s="385"/>
      <c r="I2" s="385"/>
      <c r="J2" s="385"/>
      <c r="K2" s="385"/>
      <c r="L2" s="385"/>
      <c r="M2" s="385"/>
      <c r="N2" s="385"/>
      <c r="O2" s="385"/>
      <c r="P2" s="385"/>
      <c r="Q2" s="385"/>
      <c r="R2" s="375">
        <v>2017</v>
      </c>
      <c r="S2" s="375"/>
      <c r="T2" s="86" t="s">
        <v>241</v>
      </c>
      <c r="U2" s="87">
        <v>4</v>
      </c>
      <c r="V2" s="86" t="s">
        <v>242</v>
      </c>
      <c r="W2" s="87">
        <v>1</v>
      </c>
      <c r="X2" s="86" t="s">
        <v>243</v>
      </c>
      <c r="Y2" s="38"/>
      <c r="Z2" s="38"/>
      <c r="AA2" s="83"/>
      <c r="AB2" s="38"/>
      <c r="AC2" s="38"/>
      <c r="AD2" s="38"/>
      <c r="AE2" s="38"/>
      <c r="AF2" s="38"/>
      <c r="AG2" s="38"/>
      <c r="AH2" s="38"/>
      <c r="AI2" s="38"/>
      <c r="AJ2" s="38"/>
      <c r="AK2" s="38"/>
      <c r="AL2" s="38"/>
      <c r="AM2" s="38"/>
      <c r="AN2" s="38"/>
      <c r="AO2" s="38"/>
      <c r="AP2" s="38"/>
      <c r="AQ2" s="38"/>
      <c r="AR2" s="38"/>
      <c r="AS2" s="38"/>
      <c r="AT2" s="38"/>
      <c r="AU2" s="38"/>
    </row>
    <row r="3" spans="1:47" ht="49.9" customHeight="1" x14ac:dyDescent="0.15">
      <c r="A3" s="376" t="s">
        <v>244</v>
      </c>
      <c r="B3" s="377"/>
      <c r="C3" s="377"/>
      <c r="D3" s="377"/>
      <c r="E3" s="377"/>
      <c r="F3" s="377"/>
      <c r="G3" s="377"/>
      <c r="H3" s="377"/>
      <c r="I3" s="377"/>
      <c r="J3" s="377"/>
      <c r="K3" s="377"/>
      <c r="L3" s="377"/>
      <c r="M3" s="377"/>
      <c r="N3" s="377"/>
      <c r="O3" s="377"/>
      <c r="P3" s="377"/>
      <c r="Q3" s="377"/>
      <c r="R3" s="377"/>
      <c r="S3" s="377"/>
      <c r="T3" s="377"/>
      <c r="U3" s="377"/>
      <c r="V3" s="377"/>
      <c r="W3" s="377"/>
      <c r="X3" s="378"/>
      <c r="Y3" s="51"/>
      <c r="Z3" s="51"/>
      <c r="AA3" s="38"/>
      <c r="AB3" s="38"/>
      <c r="AC3" s="38"/>
      <c r="AD3" s="52"/>
      <c r="AN3" s="38"/>
      <c r="AO3" s="38"/>
      <c r="AP3" s="52"/>
      <c r="AQ3" s="52"/>
      <c r="AR3" s="38"/>
      <c r="AS3" s="38"/>
      <c r="AT3" s="38"/>
      <c r="AU3" s="38"/>
    </row>
    <row r="4" spans="1:47" s="57" customFormat="1" ht="19.899999999999999" customHeight="1" x14ac:dyDescent="0.15">
      <c r="A4" s="85"/>
      <c r="B4" s="379" t="s">
        <v>204</v>
      </c>
      <c r="C4" s="379"/>
      <c r="D4" s="379"/>
      <c r="E4" s="379"/>
      <c r="F4" s="379"/>
      <c r="G4" s="379"/>
      <c r="H4" s="379"/>
      <c r="I4" s="379"/>
      <c r="J4" s="379"/>
      <c r="K4" s="379"/>
      <c r="L4" s="379"/>
      <c r="M4" s="379"/>
      <c r="N4" s="379"/>
      <c r="O4" s="379"/>
      <c r="P4" s="379"/>
      <c r="Q4" s="379"/>
      <c r="R4" s="379"/>
      <c r="S4" s="379"/>
      <c r="T4" s="379"/>
      <c r="U4" s="379"/>
      <c r="V4" s="379"/>
      <c r="W4" s="379"/>
      <c r="X4" s="85"/>
      <c r="Y4" s="53"/>
      <c r="Z4" s="54"/>
      <c r="AA4" s="55"/>
      <c r="AB4" s="56"/>
      <c r="AC4" s="56"/>
      <c r="AD4" s="52"/>
      <c r="AN4" s="56"/>
      <c r="AO4" s="56"/>
      <c r="AP4" s="52"/>
      <c r="AQ4" s="52"/>
      <c r="AR4" s="56"/>
      <c r="AS4" s="56"/>
      <c r="AT4" s="56"/>
      <c r="AU4" s="56"/>
    </row>
    <row r="5" spans="1:47" s="57" customFormat="1" ht="19.899999999999999" customHeight="1" x14ac:dyDescent="0.15">
      <c r="A5" s="85"/>
      <c r="B5" s="380"/>
      <c r="C5" s="380"/>
      <c r="D5" s="383" t="s">
        <v>318</v>
      </c>
      <c r="E5" s="383"/>
      <c r="F5" s="383"/>
      <c r="G5" s="383"/>
      <c r="H5" s="383"/>
      <c r="I5" s="383"/>
      <c r="J5" s="383"/>
      <c r="K5" s="383"/>
      <c r="L5" s="383"/>
      <c r="M5" s="383"/>
      <c r="N5" s="383"/>
      <c r="O5" s="384"/>
      <c r="P5" s="384"/>
      <c r="Q5" s="383" t="s">
        <v>319</v>
      </c>
      <c r="R5" s="383"/>
      <c r="S5" s="383"/>
      <c r="T5" s="383"/>
      <c r="U5" s="383"/>
      <c r="V5" s="383"/>
      <c r="W5" s="383"/>
      <c r="X5" s="383"/>
      <c r="Y5" s="53"/>
      <c r="Z5" s="54"/>
      <c r="AA5" s="58"/>
      <c r="AB5" s="56"/>
      <c r="AC5" s="56"/>
      <c r="AD5" s="52"/>
      <c r="AN5" s="56"/>
      <c r="AO5" s="56"/>
      <c r="AP5" s="52"/>
      <c r="AQ5" s="52"/>
      <c r="AR5" s="56"/>
      <c r="AS5" s="56"/>
      <c r="AT5" s="56"/>
      <c r="AU5" s="56"/>
    </row>
    <row r="6" spans="1:47" s="57" customFormat="1" ht="25.15" customHeight="1" x14ac:dyDescent="0.35">
      <c r="A6" s="367" t="s">
        <v>297</v>
      </c>
      <c r="B6" s="367"/>
      <c r="C6" s="367"/>
      <c r="D6" s="367"/>
      <c r="E6" s="367"/>
      <c r="F6" s="368">
        <v>3</v>
      </c>
      <c r="G6" s="368"/>
      <c r="H6" s="369" t="s">
        <v>322</v>
      </c>
      <c r="I6" s="369"/>
      <c r="J6" s="373" t="s">
        <v>320</v>
      </c>
      <c r="K6" s="373"/>
      <c r="L6" s="373"/>
      <c r="M6" s="373"/>
      <c r="N6" s="373"/>
      <c r="O6" s="373"/>
      <c r="P6" s="373"/>
      <c r="Q6" s="373"/>
      <c r="R6" s="373"/>
      <c r="S6" s="373"/>
      <c r="T6" s="373"/>
      <c r="U6" s="373"/>
      <c r="V6" s="373"/>
      <c r="W6" s="373"/>
      <c r="X6" s="373"/>
      <c r="Y6" s="59"/>
      <c r="Z6" s="54"/>
      <c r="AA6" s="58"/>
      <c r="AB6" s="56"/>
      <c r="AC6" s="56"/>
      <c r="AD6" s="52"/>
      <c r="AN6" s="56"/>
      <c r="AO6" s="56"/>
      <c r="AP6" s="52"/>
      <c r="AQ6" s="52"/>
      <c r="AR6" s="56"/>
      <c r="AS6" s="56"/>
      <c r="AT6" s="56"/>
      <c r="AU6" s="56"/>
    </row>
    <row r="7" spans="1:47" s="57" customFormat="1" ht="25.15" customHeight="1" x14ac:dyDescent="0.35">
      <c r="A7" s="367" t="s">
        <v>316</v>
      </c>
      <c r="B7" s="370"/>
      <c r="C7" s="370"/>
      <c r="D7" s="370"/>
      <c r="E7" s="370"/>
      <c r="F7" s="370"/>
      <c r="G7" s="370"/>
      <c r="H7" s="370"/>
      <c r="I7" s="370"/>
      <c r="J7" s="370"/>
      <c r="K7" s="370"/>
      <c r="L7" s="370"/>
      <c r="M7" s="370"/>
      <c r="N7" s="370"/>
      <c r="O7" s="370"/>
      <c r="P7" s="370"/>
      <c r="Q7" s="370"/>
      <c r="R7" s="370"/>
      <c r="S7" s="370"/>
      <c r="T7" s="370"/>
      <c r="U7" s="370"/>
      <c r="V7" s="370"/>
      <c r="W7" s="370"/>
      <c r="X7" s="370"/>
      <c r="Y7" s="59"/>
      <c r="Z7" s="54"/>
      <c r="AA7" s="58"/>
      <c r="AB7" s="56"/>
      <c r="AC7" s="56"/>
      <c r="AD7" s="52"/>
      <c r="AN7" s="56"/>
      <c r="AO7" s="56"/>
      <c r="AP7" s="52"/>
      <c r="AQ7" s="52"/>
      <c r="AR7" s="56"/>
      <c r="AS7" s="56"/>
      <c r="AT7" s="56"/>
      <c r="AU7" s="56"/>
    </row>
    <row r="8" spans="1:47" ht="15" customHeight="1" x14ac:dyDescent="0.15">
      <c r="A8" s="276" t="s">
        <v>180</v>
      </c>
      <c r="B8" s="277"/>
      <c r="C8" s="277"/>
      <c r="D8" s="371" t="str">
        <f>契約種別確認表!$AC$2</f>
        <v>カブシキガイシャエコスタイル</v>
      </c>
      <c r="E8" s="371"/>
      <c r="F8" s="371"/>
      <c r="G8" s="371"/>
      <c r="H8" s="371"/>
      <c r="I8" s="371"/>
      <c r="J8" s="371"/>
      <c r="K8" s="371"/>
      <c r="L8" s="371"/>
      <c r="M8" s="371"/>
      <c r="N8" s="371"/>
      <c r="O8" s="371"/>
      <c r="P8" s="371"/>
      <c r="Q8" s="371"/>
      <c r="R8" s="371"/>
      <c r="S8" s="371"/>
      <c r="T8" s="371"/>
      <c r="U8" s="371"/>
      <c r="V8" s="371"/>
      <c r="W8" s="371"/>
      <c r="X8" s="372"/>
      <c r="Y8" s="38"/>
      <c r="Z8" s="38"/>
      <c r="AA8" s="38"/>
      <c r="AB8" s="52"/>
      <c r="AL8" s="38"/>
      <c r="AM8" s="38"/>
      <c r="AN8" s="52"/>
      <c r="AO8" s="52"/>
      <c r="AP8" s="38"/>
      <c r="AQ8" s="38"/>
      <c r="AR8" s="38"/>
      <c r="AS8" s="38"/>
    </row>
    <row r="9" spans="1:47" ht="30" customHeight="1" x14ac:dyDescent="0.15">
      <c r="A9" s="344" t="s">
        <v>299</v>
      </c>
      <c r="B9" s="332"/>
      <c r="C9" s="332"/>
      <c r="D9" s="381" t="str">
        <f>契約種別確認表!$AB$2</f>
        <v>株式会社エコスタイル</v>
      </c>
      <c r="E9" s="381"/>
      <c r="F9" s="381"/>
      <c r="G9" s="381"/>
      <c r="H9" s="381"/>
      <c r="I9" s="381"/>
      <c r="J9" s="381"/>
      <c r="K9" s="381"/>
      <c r="L9" s="381"/>
      <c r="M9" s="381"/>
      <c r="N9" s="381"/>
      <c r="O9" s="381"/>
      <c r="P9" s="381"/>
      <c r="Q9" s="381"/>
      <c r="R9" s="381"/>
      <c r="S9" s="381"/>
      <c r="T9" s="381"/>
      <c r="U9" s="381"/>
      <c r="V9" s="381"/>
      <c r="W9" s="381"/>
      <c r="X9" s="382"/>
      <c r="Y9" s="38"/>
      <c r="Z9" s="38"/>
      <c r="AA9" s="38"/>
      <c r="AB9" s="52"/>
      <c r="AL9" s="38"/>
      <c r="AM9" s="38"/>
      <c r="AN9" s="52"/>
      <c r="AO9" s="52"/>
      <c r="AP9" s="38"/>
      <c r="AQ9" s="38"/>
      <c r="AR9" s="38"/>
      <c r="AS9" s="38"/>
    </row>
    <row r="10" spans="1:47" ht="30" customHeight="1" x14ac:dyDescent="0.15">
      <c r="A10" s="344" t="s">
        <v>245</v>
      </c>
      <c r="B10" s="332"/>
      <c r="C10" s="332"/>
      <c r="D10" s="183" t="s">
        <v>249</v>
      </c>
      <c r="E10" s="184"/>
      <c r="F10" s="184"/>
      <c r="G10" s="364" t="s">
        <v>280</v>
      </c>
      <c r="H10" s="364"/>
      <c r="I10" s="364"/>
      <c r="J10" s="364"/>
      <c r="K10" s="364"/>
      <c r="L10" s="364"/>
      <c r="M10" s="365"/>
      <c r="N10" s="183" t="s">
        <v>250</v>
      </c>
      <c r="O10" s="184"/>
      <c r="P10" s="184"/>
      <c r="Q10" s="364" t="s">
        <v>327</v>
      </c>
      <c r="R10" s="364"/>
      <c r="S10" s="364"/>
      <c r="T10" s="364"/>
      <c r="U10" s="364"/>
      <c r="V10" s="364"/>
      <c r="W10" s="364"/>
      <c r="X10" s="366"/>
      <c r="Y10" s="38"/>
      <c r="Z10" s="38"/>
      <c r="AA10" s="38"/>
      <c r="AB10" s="52"/>
      <c r="AL10" s="38"/>
      <c r="AM10" s="38"/>
      <c r="AN10" s="52"/>
      <c r="AO10" s="52"/>
      <c r="AP10" s="38"/>
      <c r="AQ10" s="38"/>
      <c r="AR10" s="38"/>
      <c r="AS10" s="38"/>
    </row>
    <row r="11" spans="1:47" ht="15" customHeight="1" x14ac:dyDescent="0.15">
      <c r="A11" s="344" t="s">
        <v>246</v>
      </c>
      <c r="B11" s="332"/>
      <c r="C11" s="332"/>
      <c r="D11" s="88" t="s">
        <v>247</v>
      </c>
      <c r="E11" s="357">
        <v>123</v>
      </c>
      <c r="F11" s="357"/>
      <c r="G11" s="89" t="s">
        <v>248</v>
      </c>
      <c r="H11" s="358">
        <v>3456</v>
      </c>
      <c r="I11" s="358"/>
      <c r="J11" s="358"/>
      <c r="K11" s="358"/>
      <c r="L11" s="358"/>
      <c r="M11" s="358"/>
      <c r="N11" s="358"/>
      <c r="O11" s="358"/>
      <c r="P11" s="358"/>
      <c r="Q11" s="358"/>
      <c r="R11" s="358"/>
      <c r="S11" s="358"/>
      <c r="T11" s="358"/>
      <c r="U11" s="358"/>
      <c r="V11" s="358"/>
      <c r="W11" s="358"/>
      <c r="X11" s="359"/>
      <c r="Y11" s="38"/>
      <c r="Z11" s="38"/>
      <c r="AA11" s="38"/>
      <c r="AB11" s="52"/>
      <c r="AL11" s="38"/>
      <c r="AM11" s="38"/>
      <c r="AN11" s="52"/>
      <c r="AO11" s="52"/>
      <c r="AP11" s="38"/>
      <c r="AQ11" s="38"/>
      <c r="AR11" s="38"/>
      <c r="AS11" s="38"/>
    </row>
    <row r="12" spans="1:47" ht="30" customHeight="1" x14ac:dyDescent="0.15">
      <c r="A12" s="344"/>
      <c r="B12" s="332"/>
      <c r="C12" s="332"/>
      <c r="D12" s="360" t="s">
        <v>328</v>
      </c>
      <c r="E12" s="361"/>
      <c r="F12" s="361"/>
      <c r="G12" s="361"/>
      <c r="H12" s="361"/>
      <c r="I12" s="361"/>
      <c r="J12" s="361"/>
      <c r="K12" s="361"/>
      <c r="L12" s="361"/>
      <c r="M12" s="361"/>
      <c r="N12" s="361"/>
      <c r="O12" s="361"/>
      <c r="P12" s="361"/>
      <c r="Q12" s="361"/>
      <c r="R12" s="361"/>
      <c r="S12" s="361"/>
      <c r="T12" s="361"/>
      <c r="U12" s="361"/>
      <c r="V12" s="361"/>
      <c r="W12" s="361"/>
      <c r="X12" s="362"/>
      <c r="Y12" s="59"/>
      <c r="Z12" s="60"/>
      <c r="AA12" s="38"/>
      <c r="AB12" s="38"/>
      <c r="AC12" s="38"/>
      <c r="AD12" s="52"/>
      <c r="AN12" s="38"/>
      <c r="AO12" s="38"/>
      <c r="AP12" s="52"/>
      <c r="AQ12" s="52"/>
      <c r="AR12" s="38"/>
      <c r="AS12" s="38"/>
      <c r="AT12" s="38"/>
      <c r="AU12" s="38"/>
    </row>
    <row r="13" spans="1:47" ht="19.899999999999999" customHeight="1" x14ac:dyDescent="0.15">
      <c r="A13" s="363" t="s">
        <v>253</v>
      </c>
      <c r="B13" s="283"/>
      <c r="C13" s="284"/>
      <c r="D13" s="183" t="s">
        <v>251</v>
      </c>
      <c r="E13" s="184"/>
      <c r="F13" s="184"/>
      <c r="G13" s="364" t="s">
        <v>329</v>
      </c>
      <c r="H13" s="364"/>
      <c r="I13" s="364"/>
      <c r="J13" s="364"/>
      <c r="K13" s="364"/>
      <c r="L13" s="364"/>
      <c r="M13" s="365"/>
      <c r="N13" s="183" t="s">
        <v>250</v>
      </c>
      <c r="O13" s="184"/>
      <c r="P13" s="184"/>
      <c r="Q13" s="364" t="s">
        <v>330</v>
      </c>
      <c r="R13" s="364"/>
      <c r="S13" s="364"/>
      <c r="T13" s="364"/>
      <c r="U13" s="364"/>
      <c r="V13" s="364"/>
      <c r="W13" s="364"/>
      <c r="X13" s="366"/>
      <c r="Y13" s="59"/>
      <c r="Z13" s="60"/>
      <c r="AA13" s="38"/>
      <c r="AB13" s="38"/>
      <c r="AC13" s="38"/>
      <c r="AD13" s="52"/>
      <c r="AN13" s="38"/>
      <c r="AO13" s="38"/>
      <c r="AP13" s="52"/>
      <c r="AQ13" s="52"/>
      <c r="AR13" s="38"/>
      <c r="AS13" s="38"/>
      <c r="AT13" s="38"/>
      <c r="AU13" s="38"/>
    </row>
    <row r="14" spans="1:47" ht="19.899999999999999" customHeight="1" x14ac:dyDescent="0.15">
      <c r="A14" s="288"/>
      <c r="B14" s="289"/>
      <c r="C14" s="290"/>
      <c r="D14" s="214" t="s">
        <v>252</v>
      </c>
      <c r="E14" s="215"/>
      <c r="F14" s="215"/>
      <c r="G14" s="316" t="s">
        <v>331</v>
      </c>
      <c r="H14" s="316"/>
      <c r="I14" s="316"/>
      <c r="J14" s="316"/>
      <c r="K14" s="316"/>
      <c r="L14" s="316"/>
      <c r="M14" s="316"/>
      <c r="N14" s="316"/>
      <c r="O14" s="316"/>
      <c r="P14" s="316"/>
      <c r="Q14" s="316"/>
      <c r="R14" s="316"/>
      <c r="S14" s="316"/>
      <c r="T14" s="316"/>
      <c r="U14" s="316"/>
      <c r="V14" s="316"/>
      <c r="W14" s="316"/>
      <c r="X14" s="318"/>
      <c r="Y14" s="59"/>
      <c r="Z14" s="38"/>
      <c r="AA14" s="38"/>
      <c r="AB14" s="38"/>
      <c r="AC14" s="38"/>
      <c r="AD14" s="52"/>
      <c r="AN14" s="38"/>
      <c r="AO14" s="38"/>
      <c r="AP14" s="52"/>
      <c r="AQ14" s="52"/>
      <c r="AR14" s="38"/>
      <c r="AS14" s="38"/>
      <c r="AT14" s="38"/>
      <c r="AU14" s="38"/>
    </row>
    <row r="15" spans="1:47" ht="25.15" customHeight="1" x14ac:dyDescent="0.35">
      <c r="A15" s="343" t="s">
        <v>254</v>
      </c>
      <c r="B15" s="343"/>
      <c r="C15" s="343"/>
      <c r="D15" s="343"/>
      <c r="E15" s="343"/>
      <c r="F15" s="343"/>
      <c r="G15" s="343"/>
      <c r="H15" s="343"/>
      <c r="I15" s="343"/>
      <c r="J15" s="343"/>
      <c r="K15" s="343"/>
      <c r="L15" s="343"/>
      <c r="M15" s="343"/>
      <c r="N15" s="343"/>
      <c r="O15" s="343"/>
      <c r="P15" s="343"/>
      <c r="Q15" s="343"/>
      <c r="R15" s="343"/>
      <c r="S15" s="343"/>
      <c r="T15" s="343"/>
      <c r="U15" s="343"/>
      <c r="V15" s="343"/>
      <c r="W15" s="343"/>
      <c r="X15" s="343"/>
      <c r="Y15" s="59"/>
      <c r="Z15" s="38"/>
      <c r="AA15" s="38"/>
      <c r="AB15" s="38"/>
      <c r="AC15" s="38"/>
      <c r="AD15" s="61"/>
      <c r="AN15" s="38"/>
      <c r="AO15" s="38"/>
      <c r="AP15" s="52"/>
      <c r="AQ15" s="52"/>
      <c r="AR15" s="38"/>
      <c r="AS15" s="38"/>
      <c r="AT15" s="38"/>
      <c r="AU15" s="38"/>
    </row>
    <row r="16" spans="1:47" s="65" customFormat="1" ht="30" customHeight="1" x14ac:dyDescent="0.15">
      <c r="A16" s="276" t="s">
        <v>255</v>
      </c>
      <c r="B16" s="277"/>
      <c r="C16" s="277"/>
      <c r="D16" s="347" t="s">
        <v>256</v>
      </c>
      <c r="E16" s="347"/>
      <c r="F16" s="347"/>
      <c r="G16" s="348" t="s">
        <v>332</v>
      </c>
      <c r="H16" s="349"/>
      <c r="I16" s="349"/>
      <c r="J16" s="349"/>
      <c r="K16" s="349"/>
      <c r="L16" s="349"/>
      <c r="M16" s="350"/>
      <c r="N16" s="351" t="s">
        <v>208</v>
      </c>
      <c r="O16" s="352"/>
      <c r="P16" s="353"/>
      <c r="Q16" s="354" t="s">
        <v>317</v>
      </c>
      <c r="R16" s="354"/>
      <c r="S16" s="354"/>
      <c r="T16" s="354"/>
      <c r="U16" s="354"/>
      <c r="V16" s="354"/>
      <c r="W16" s="354"/>
      <c r="X16" s="355"/>
      <c r="Y16" s="62"/>
      <c r="Z16" s="63"/>
      <c r="AA16" s="83"/>
      <c r="AB16" s="83"/>
      <c r="AC16" s="83"/>
      <c r="AD16" s="64"/>
      <c r="AN16" s="83"/>
      <c r="AO16" s="83"/>
      <c r="AP16" s="64"/>
      <c r="AQ16" s="64"/>
      <c r="AR16" s="83"/>
      <c r="AS16" s="83"/>
      <c r="AT16" s="83"/>
      <c r="AU16" s="83"/>
    </row>
    <row r="17" spans="1:47" s="65" customFormat="1" ht="15" customHeight="1" x14ac:dyDescent="0.15">
      <c r="A17" s="344"/>
      <c r="B17" s="332"/>
      <c r="C17" s="332"/>
      <c r="D17" s="356" t="s">
        <v>181</v>
      </c>
      <c r="E17" s="356"/>
      <c r="F17" s="356"/>
      <c r="G17" s="88" t="s">
        <v>247</v>
      </c>
      <c r="H17" s="357">
        <v>123</v>
      </c>
      <c r="I17" s="357"/>
      <c r="J17" s="89" t="s">
        <v>248</v>
      </c>
      <c r="K17" s="358">
        <v>3456</v>
      </c>
      <c r="L17" s="358"/>
      <c r="M17" s="358"/>
      <c r="N17" s="358"/>
      <c r="O17" s="358"/>
      <c r="P17" s="358"/>
      <c r="Q17" s="358"/>
      <c r="R17" s="358"/>
      <c r="S17" s="358"/>
      <c r="T17" s="358"/>
      <c r="U17" s="358"/>
      <c r="V17" s="358"/>
      <c r="W17" s="358"/>
      <c r="X17" s="359"/>
      <c r="Y17" s="62"/>
      <c r="Z17" s="63"/>
      <c r="AA17" s="83"/>
      <c r="AB17" s="83"/>
      <c r="AC17" s="83"/>
      <c r="AD17" s="64"/>
      <c r="AN17" s="83"/>
      <c r="AO17" s="83"/>
      <c r="AP17" s="64"/>
      <c r="AQ17" s="64"/>
      <c r="AR17" s="83"/>
      <c r="AS17" s="83"/>
      <c r="AT17" s="83"/>
      <c r="AU17" s="83"/>
    </row>
    <row r="18" spans="1:47" s="65" customFormat="1" ht="30" customHeight="1" x14ac:dyDescent="0.15">
      <c r="A18" s="345"/>
      <c r="B18" s="346"/>
      <c r="C18" s="346"/>
      <c r="D18" s="356"/>
      <c r="E18" s="356"/>
      <c r="F18" s="356"/>
      <c r="G18" s="334" t="s">
        <v>328</v>
      </c>
      <c r="H18" s="334"/>
      <c r="I18" s="334"/>
      <c r="J18" s="334"/>
      <c r="K18" s="334"/>
      <c r="L18" s="334"/>
      <c r="M18" s="334"/>
      <c r="N18" s="334"/>
      <c r="O18" s="334"/>
      <c r="P18" s="334"/>
      <c r="Q18" s="334"/>
      <c r="R18" s="334"/>
      <c r="S18" s="334"/>
      <c r="T18" s="334"/>
      <c r="U18" s="334"/>
      <c r="V18" s="334"/>
      <c r="W18" s="334"/>
      <c r="X18" s="335"/>
      <c r="Y18" s="62"/>
      <c r="Z18" s="63"/>
      <c r="AA18" s="83"/>
      <c r="AB18" s="83"/>
      <c r="AC18" s="83"/>
      <c r="AD18" s="64"/>
      <c r="AN18" s="83"/>
      <c r="AO18" s="83"/>
      <c r="AP18" s="64"/>
      <c r="AQ18" s="64"/>
      <c r="AR18" s="83"/>
      <c r="AS18" s="83"/>
      <c r="AT18" s="83"/>
      <c r="AU18" s="83"/>
    </row>
    <row r="19" spans="1:47" s="65" customFormat="1" ht="30" customHeight="1" x14ac:dyDescent="0.15">
      <c r="A19" s="220" t="s">
        <v>260</v>
      </c>
      <c r="B19" s="221"/>
      <c r="C19" s="221"/>
      <c r="D19" s="221"/>
      <c r="E19" s="221"/>
      <c r="F19" s="222"/>
      <c r="G19" s="336" t="s">
        <v>259</v>
      </c>
      <c r="H19" s="337"/>
      <c r="I19" s="337"/>
      <c r="J19" s="337"/>
      <c r="K19" s="338" t="s">
        <v>258</v>
      </c>
      <c r="L19" s="338"/>
      <c r="M19" s="339"/>
      <c r="N19" s="340" t="s">
        <v>261</v>
      </c>
      <c r="O19" s="340"/>
      <c r="P19" s="340"/>
      <c r="Q19" s="341" t="s">
        <v>23</v>
      </c>
      <c r="R19" s="341"/>
      <c r="S19" s="341"/>
      <c r="T19" s="341"/>
      <c r="U19" s="341"/>
      <c r="V19" s="341"/>
      <c r="W19" s="341"/>
      <c r="X19" s="342"/>
      <c r="Y19" s="62"/>
      <c r="Z19" s="63"/>
      <c r="AA19" s="83"/>
      <c r="AB19" s="83"/>
      <c r="AC19" s="83"/>
      <c r="AD19" s="64"/>
      <c r="AN19" s="83"/>
      <c r="AO19" s="83"/>
      <c r="AP19" s="64"/>
      <c r="AQ19" s="64"/>
      <c r="AR19" s="83"/>
      <c r="AS19" s="83"/>
      <c r="AT19" s="83"/>
      <c r="AU19" s="83"/>
    </row>
    <row r="20" spans="1:47" s="65" customFormat="1" ht="25.15" customHeight="1" x14ac:dyDescent="0.15">
      <c r="A20" s="282" t="s">
        <v>279</v>
      </c>
      <c r="B20" s="283"/>
      <c r="C20" s="283"/>
      <c r="D20" s="283"/>
      <c r="E20" s="283"/>
      <c r="F20" s="284"/>
      <c r="G20" s="329">
        <v>10000</v>
      </c>
      <c r="H20" s="330"/>
      <c r="I20" s="330"/>
      <c r="J20" s="330"/>
      <c r="K20" s="283" t="s">
        <v>156</v>
      </c>
      <c r="L20" s="283"/>
      <c r="M20" s="284"/>
      <c r="N20" s="331" t="s">
        <v>278</v>
      </c>
      <c r="O20" s="332"/>
      <c r="P20" s="332"/>
      <c r="Q20" s="319">
        <v>60</v>
      </c>
      <c r="R20" s="320"/>
      <c r="S20" s="320"/>
      <c r="T20" s="320"/>
      <c r="U20" s="320"/>
      <c r="V20" s="321" t="s">
        <v>277</v>
      </c>
      <c r="W20" s="321"/>
      <c r="X20" s="333"/>
      <c r="Y20" s="62"/>
      <c r="Z20" s="63"/>
      <c r="AA20" s="83"/>
      <c r="AB20" s="83"/>
      <c r="AC20" s="83"/>
      <c r="AD20" s="64"/>
      <c r="AN20" s="83"/>
      <c r="AO20" s="83"/>
      <c r="AP20" s="64"/>
      <c r="AQ20" s="64"/>
      <c r="AR20" s="83"/>
      <c r="AS20" s="83"/>
      <c r="AT20" s="83"/>
      <c r="AU20" s="83"/>
    </row>
    <row r="21" spans="1:47" s="65" customFormat="1" ht="25.15" customHeight="1" x14ac:dyDescent="0.15">
      <c r="A21" s="156" t="s">
        <v>206</v>
      </c>
      <c r="B21" s="157"/>
      <c r="C21" s="158"/>
      <c r="D21" s="224" t="s">
        <v>303</v>
      </c>
      <c r="E21" s="180"/>
      <c r="F21" s="180"/>
      <c r="G21" s="319">
        <v>100</v>
      </c>
      <c r="H21" s="320"/>
      <c r="I21" s="320"/>
      <c r="J21" s="320"/>
      <c r="K21" s="321" t="s">
        <v>276</v>
      </c>
      <c r="L21" s="321"/>
      <c r="M21" s="322"/>
      <c r="N21" s="267" t="s">
        <v>304</v>
      </c>
      <c r="O21" s="268"/>
      <c r="P21" s="269"/>
      <c r="Q21" s="323">
        <v>100</v>
      </c>
      <c r="R21" s="324"/>
      <c r="S21" s="324"/>
      <c r="T21" s="324"/>
      <c r="U21" s="324"/>
      <c r="V21" s="273" t="s">
        <v>276</v>
      </c>
      <c r="W21" s="273"/>
      <c r="X21" s="294"/>
      <c r="Y21" s="62"/>
      <c r="Z21" s="63"/>
      <c r="AA21" s="83"/>
      <c r="AB21" s="83"/>
      <c r="AC21" s="83"/>
      <c r="AD21" s="64"/>
      <c r="AN21" s="83"/>
      <c r="AO21" s="83"/>
      <c r="AP21" s="64"/>
      <c r="AQ21" s="64"/>
      <c r="AR21" s="83"/>
      <c r="AS21" s="83"/>
      <c r="AT21" s="83"/>
      <c r="AU21" s="83"/>
    </row>
    <row r="22" spans="1:47" s="65" customFormat="1" ht="25.15" customHeight="1" x14ac:dyDescent="0.15">
      <c r="A22" s="246" t="s">
        <v>157</v>
      </c>
      <c r="B22" s="246"/>
      <c r="C22" s="246"/>
      <c r="D22" s="246"/>
      <c r="E22" s="246"/>
      <c r="F22" s="247"/>
      <c r="G22" s="325" t="s">
        <v>337</v>
      </c>
      <c r="H22" s="326"/>
      <c r="I22" s="326"/>
      <c r="J22" s="326"/>
      <c r="K22" s="326"/>
      <c r="L22" s="326"/>
      <c r="M22" s="327"/>
      <c r="N22" s="225" t="s">
        <v>210</v>
      </c>
      <c r="O22" s="226"/>
      <c r="P22" s="227"/>
      <c r="Q22" s="325" t="s">
        <v>337</v>
      </c>
      <c r="R22" s="326"/>
      <c r="S22" s="326"/>
      <c r="T22" s="326"/>
      <c r="U22" s="326"/>
      <c r="V22" s="326"/>
      <c r="W22" s="326"/>
      <c r="X22" s="328"/>
      <c r="Y22" s="62"/>
      <c r="Z22" s="63"/>
      <c r="AA22" s="83"/>
      <c r="AB22" s="83"/>
      <c r="AC22" s="83"/>
      <c r="AD22" s="64"/>
      <c r="AN22" s="83"/>
      <c r="AO22" s="83"/>
      <c r="AP22" s="64"/>
      <c r="AQ22" s="64"/>
      <c r="AR22" s="83"/>
      <c r="AS22" s="83"/>
      <c r="AT22" s="83"/>
      <c r="AU22" s="83"/>
    </row>
    <row r="23" spans="1:47" s="65" customFormat="1" ht="25.15" customHeight="1" x14ac:dyDescent="0.15">
      <c r="A23" s="252" t="s">
        <v>333</v>
      </c>
      <c r="B23" s="253"/>
      <c r="C23" s="253"/>
      <c r="D23" s="253"/>
      <c r="E23" s="253"/>
      <c r="F23" s="253"/>
      <c r="G23" s="315" t="s">
        <v>334</v>
      </c>
      <c r="H23" s="316"/>
      <c r="I23" s="316"/>
      <c r="J23" s="316"/>
      <c r="K23" s="316"/>
      <c r="L23" s="316"/>
      <c r="M23" s="317"/>
      <c r="N23" s="249" t="s">
        <v>335</v>
      </c>
      <c r="O23" s="250"/>
      <c r="P23" s="251"/>
      <c r="Q23" s="315" t="s">
        <v>336</v>
      </c>
      <c r="R23" s="316"/>
      <c r="S23" s="316"/>
      <c r="T23" s="316"/>
      <c r="U23" s="316"/>
      <c r="V23" s="316"/>
      <c r="W23" s="316"/>
      <c r="X23" s="318"/>
      <c r="Y23" s="62"/>
      <c r="Z23" s="63"/>
      <c r="AA23" s="83"/>
      <c r="AB23" s="83"/>
      <c r="AC23" s="83"/>
      <c r="AD23" s="64"/>
      <c r="AN23" s="83"/>
      <c r="AO23" s="83"/>
      <c r="AP23" s="64"/>
      <c r="AQ23" s="64"/>
      <c r="AR23" s="83"/>
      <c r="AS23" s="83"/>
      <c r="AT23" s="83"/>
      <c r="AU23" s="83"/>
    </row>
    <row r="24" spans="1:47" ht="25.15" customHeight="1" x14ac:dyDescent="0.35">
      <c r="A24" s="275" t="s">
        <v>306</v>
      </c>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59"/>
      <c r="Z24" s="38"/>
      <c r="AA24" s="38"/>
      <c r="AB24" s="38"/>
      <c r="AC24" s="38"/>
      <c r="AD24" s="52"/>
      <c r="AN24" s="38"/>
      <c r="AO24" s="38"/>
      <c r="AP24" s="38"/>
      <c r="AQ24" s="38"/>
      <c r="AR24" s="38"/>
      <c r="AS24" s="38"/>
      <c r="AT24" s="38"/>
      <c r="AU24" s="38"/>
    </row>
    <row r="25" spans="1:47" ht="19.899999999999999" customHeight="1" x14ac:dyDescent="0.15">
      <c r="A25" s="308" t="s">
        <v>281</v>
      </c>
      <c r="B25" s="309"/>
      <c r="C25" s="309"/>
      <c r="D25" s="310"/>
      <c r="E25" s="310"/>
      <c r="F25" s="311"/>
      <c r="G25" s="312">
        <v>2016</v>
      </c>
      <c r="H25" s="313"/>
      <c r="I25" s="313"/>
      <c r="J25" s="90" t="s">
        <v>283</v>
      </c>
      <c r="K25" s="313">
        <v>5</v>
      </c>
      <c r="L25" s="313"/>
      <c r="M25" s="90" t="s">
        <v>284</v>
      </c>
      <c r="N25" s="314" t="s">
        <v>282</v>
      </c>
      <c r="O25" s="314"/>
      <c r="P25" s="314"/>
      <c r="Q25" s="310">
        <f>IF(R32="","",YEAR($R$32))</f>
        <v>2017</v>
      </c>
      <c r="R25" s="310"/>
      <c r="S25" s="310"/>
      <c r="T25" s="90" t="s">
        <v>283</v>
      </c>
      <c r="U25" s="310">
        <f>IF(K25="","",MONTH($R$32))</f>
        <v>4</v>
      </c>
      <c r="V25" s="310"/>
      <c r="W25" s="310"/>
      <c r="X25" s="91" t="s">
        <v>284</v>
      </c>
      <c r="Y25" s="59"/>
      <c r="Z25" s="38"/>
      <c r="AA25" s="38"/>
      <c r="AB25" s="38"/>
      <c r="AC25" s="38"/>
      <c r="AD25" s="52" t="s">
        <v>305</v>
      </c>
      <c r="AN25" s="38"/>
      <c r="AO25" s="38"/>
      <c r="AP25" s="38"/>
      <c r="AQ25" s="38"/>
      <c r="AR25" s="38"/>
      <c r="AS25" s="38"/>
      <c r="AT25" s="38"/>
      <c r="AU25" s="38"/>
    </row>
    <row r="26" spans="1:47" ht="19.899999999999999" customHeight="1" x14ac:dyDescent="0.15">
      <c r="A26" s="307" t="s">
        <v>302</v>
      </c>
      <c r="B26" s="286"/>
      <c r="C26" s="286"/>
      <c r="D26" s="303">
        <f>IF(OR($G$25="",$K$25=""),"",DATE($G$25,$K$25,1))</f>
        <v>42491</v>
      </c>
      <c r="E26" s="303"/>
      <c r="F26" s="303"/>
      <c r="G26" s="296">
        <v>1111</v>
      </c>
      <c r="H26" s="296"/>
      <c r="I26" s="297"/>
      <c r="J26" s="92" t="s">
        <v>300</v>
      </c>
      <c r="K26" s="302">
        <f>IF(OR($G$25="",$K$25=""),"",DATE($G$25,$K$25+1,1))</f>
        <v>42522</v>
      </c>
      <c r="L26" s="303"/>
      <c r="M26" s="303"/>
      <c r="N26" s="296">
        <v>2222</v>
      </c>
      <c r="O26" s="296"/>
      <c r="P26" s="297"/>
      <c r="Q26" s="92" t="s">
        <v>300</v>
      </c>
      <c r="R26" s="303">
        <f>IF(OR($G$25="",$K$25=""),"",DATE($G$25,$K$25+2,1))</f>
        <v>42552</v>
      </c>
      <c r="S26" s="303"/>
      <c r="T26" s="303"/>
      <c r="U26" s="296">
        <v>3333</v>
      </c>
      <c r="V26" s="296"/>
      <c r="W26" s="297"/>
      <c r="X26" s="93" t="s">
        <v>300</v>
      </c>
      <c r="Y26" s="59"/>
      <c r="Z26" s="38"/>
      <c r="AA26" s="38"/>
      <c r="AB26" s="38"/>
      <c r="AC26" s="38"/>
      <c r="AD26" s="52"/>
      <c r="AN26" s="38"/>
      <c r="AO26" s="38"/>
      <c r="AP26" s="38"/>
      <c r="AQ26" s="38"/>
      <c r="AR26" s="38"/>
      <c r="AS26" s="38"/>
      <c r="AT26" s="38"/>
      <c r="AU26" s="38"/>
    </row>
    <row r="27" spans="1:47" ht="19.899999999999999" customHeight="1" x14ac:dyDescent="0.15">
      <c r="A27" s="285"/>
      <c r="B27" s="286"/>
      <c r="C27" s="286"/>
      <c r="D27" s="303"/>
      <c r="E27" s="303"/>
      <c r="F27" s="303"/>
      <c r="G27" s="301">
        <v>1000</v>
      </c>
      <c r="H27" s="306"/>
      <c r="I27" s="306"/>
      <c r="J27" s="94" t="s">
        <v>301</v>
      </c>
      <c r="K27" s="302"/>
      <c r="L27" s="303"/>
      <c r="M27" s="303"/>
      <c r="N27" s="300">
        <v>2000</v>
      </c>
      <c r="O27" s="300"/>
      <c r="P27" s="301"/>
      <c r="Q27" s="94" t="s">
        <v>301</v>
      </c>
      <c r="R27" s="303"/>
      <c r="S27" s="303"/>
      <c r="T27" s="303"/>
      <c r="U27" s="300">
        <v>3000</v>
      </c>
      <c r="V27" s="300"/>
      <c r="W27" s="301"/>
      <c r="X27" s="95" t="s">
        <v>301</v>
      </c>
      <c r="Y27" s="59"/>
      <c r="Z27" s="38"/>
      <c r="AA27" s="38"/>
      <c r="AB27" s="38"/>
      <c r="AC27" s="38"/>
      <c r="AD27" s="52"/>
      <c r="AN27" s="38"/>
      <c r="AO27" s="38"/>
      <c r="AP27" s="38"/>
      <c r="AQ27" s="38"/>
      <c r="AR27" s="38"/>
      <c r="AS27" s="38"/>
      <c r="AT27" s="38"/>
      <c r="AU27" s="38"/>
    </row>
    <row r="28" spans="1:47" ht="19.899999999999999" customHeight="1" x14ac:dyDescent="0.15">
      <c r="A28" s="285"/>
      <c r="B28" s="286"/>
      <c r="C28" s="286"/>
      <c r="D28" s="303">
        <f>IF(OR($G$25="",$K$25=""),"",DATE($G$25,$K$25+3,1))</f>
        <v>42583</v>
      </c>
      <c r="E28" s="303"/>
      <c r="F28" s="303"/>
      <c r="G28" s="296">
        <v>4444</v>
      </c>
      <c r="H28" s="296"/>
      <c r="I28" s="297"/>
      <c r="J28" s="92" t="s">
        <v>300</v>
      </c>
      <c r="K28" s="302">
        <f>IF(OR($G$25="",$K$25=""),"",DATE($G$25,$K$25+4,1))</f>
        <v>42614</v>
      </c>
      <c r="L28" s="303"/>
      <c r="M28" s="303"/>
      <c r="N28" s="296">
        <v>5555</v>
      </c>
      <c r="O28" s="296"/>
      <c r="P28" s="297"/>
      <c r="Q28" s="92" t="s">
        <v>300</v>
      </c>
      <c r="R28" s="303">
        <f>IF(OR($G$25="",$K$25=""),"",DATE($G$25,$K$25+5,1))</f>
        <v>42644</v>
      </c>
      <c r="S28" s="303"/>
      <c r="T28" s="303"/>
      <c r="U28" s="296">
        <v>6666</v>
      </c>
      <c r="V28" s="296"/>
      <c r="W28" s="297"/>
      <c r="X28" s="93" t="s">
        <v>300</v>
      </c>
      <c r="Y28" s="59"/>
      <c r="Z28" s="38"/>
      <c r="AA28" s="38"/>
      <c r="AB28" s="38"/>
      <c r="AC28" s="38"/>
      <c r="AD28" s="52"/>
      <c r="AN28" s="38"/>
      <c r="AO28" s="38"/>
      <c r="AP28" s="38"/>
      <c r="AQ28" s="38"/>
      <c r="AR28" s="38"/>
      <c r="AS28" s="38"/>
      <c r="AT28" s="38"/>
      <c r="AU28" s="38"/>
    </row>
    <row r="29" spans="1:47" ht="19.899999999999999" customHeight="1" x14ac:dyDescent="0.15">
      <c r="A29" s="285"/>
      <c r="B29" s="286"/>
      <c r="C29" s="286"/>
      <c r="D29" s="303"/>
      <c r="E29" s="303"/>
      <c r="F29" s="303"/>
      <c r="G29" s="300">
        <v>4000</v>
      </c>
      <c r="H29" s="300"/>
      <c r="I29" s="301"/>
      <c r="J29" s="94" t="s">
        <v>301</v>
      </c>
      <c r="K29" s="302"/>
      <c r="L29" s="303"/>
      <c r="M29" s="303"/>
      <c r="N29" s="300">
        <v>5000</v>
      </c>
      <c r="O29" s="300"/>
      <c r="P29" s="301"/>
      <c r="Q29" s="94" t="s">
        <v>301</v>
      </c>
      <c r="R29" s="303"/>
      <c r="S29" s="303"/>
      <c r="T29" s="303"/>
      <c r="U29" s="300">
        <v>6000</v>
      </c>
      <c r="V29" s="300"/>
      <c r="W29" s="301"/>
      <c r="X29" s="95" t="s">
        <v>301</v>
      </c>
      <c r="Y29" s="59"/>
      <c r="Z29" s="38"/>
      <c r="AA29" s="38"/>
      <c r="AB29" s="38"/>
      <c r="AC29" s="38"/>
      <c r="AD29" s="52"/>
      <c r="AN29" s="38"/>
      <c r="AO29" s="38"/>
      <c r="AP29" s="38"/>
      <c r="AQ29" s="38"/>
      <c r="AR29" s="38"/>
      <c r="AS29" s="38"/>
      <c r="AT29" s="38"/>
      <c r="AU29" s="38"/>
    </row>
    <row r="30" spans="1:47" ht="19.899999999999999" customHeight="1" x14ac:dyDescent="0.15">
      <c r="A30" s="285"/>
      <c r="B30" s="286"/>
      <c r="C30" s="286"/>
      <c r="D30" s="303">
        <f>IF(OR($G$25="",$K$25=""),"",DATE($G$25,$K$25+6,1))</f>
        <v>42675</v>
      </c>
      <c r="E30" s="303"/>
      <c r="F30" s="303"/>
      <c r="G30" s="296">
        <v>7777</v>
      </c>
      <c r="H30" s="296"/>
      <c r="I30" s="297"/>
      <c r="J30" s="92" t="s">
        <v>300</v>
      </c>
      <c r="K30" s="302">
        <f>IF(OR($G$25="",$K$25=""),"",DATE($G$25,$K$25+7,1))</f>
        <v>42705</v>
      </c>
      <c r="L30" s="303"/>
      <c r="M30" s="303"/>
      <c r="N30" s="296">
        <v>8888</v>
      </c>
      <c r="O30" s="296"/>
      <c r="P30" s="297"/>
      <c r="Q30" s="92" t="s">
        <v>300</v>
      </c>
      <c r="R30" s="303">
        <f>IF(OR($G$25="",$K$25=""),"",DATE($G$25,$K$25+8,1))</f>
        <v>42736</v>
      </c>
      <c r="S30" s="303"/>
      <c r="T30" s="303"/>
      <c r="U30" s="296">
        <v>9999</v>
      </c>
      <c r="V30" s="296"/>
      <c r="W30" s="297"/>
      <c r="X30" s="93" t="s">
        <v>300</v>
      </c>
      <c r="Y30" s="59"/>
      <c r="Z30" s="106"/>
      <c r="AA30" s="107"/>
      <c r="AB30" s="108"/>
      <c r="AC30" s="108"/>
      <c r="AD30" s="105" t="str">
        <f>IF(OR(G26="",N26="",U26="",G28="",N28="",U28="",G30="",N30="",U30="",G32="",N32="",U32=""),"×","〇")</f>
        <v>〇</v>
      </c>
      <c r="AN30" s="38"/>
      <c r="AO30" s="38"/>
      <c r="AP30" s="38"/>
      <c r="AQ30" s="38"/>
      <c r="AR30" s="38"/>
      <c r="AS30" s="38"/>
      <c r="AT30" s="38"/>
      <c r="AU30" s="38"/>
    </row>
    <row r="31" spans="1:47" ht="19.899999999999999" customHeight="1" x14ac:dyDescent="0.15">
      <c r="A31" s="285"/>
      <c r="B31" s="286"/>
      <c r="C31" s="286"/>
      <c r="D31" s="303"/>
      <c r="E31" s="303"/>
      <c r="F31" s="303"/>
      <c r="G31" s="300">
        <v>7000</v>
      </c>
      <c r="H31" s="300"/>
      <c r="I31" s="301"/>
      <c r="J31" s="94" t="s">
        <v>301</v>
      </c>
      <c r="K31" s="302"/>
      <c r="L31" s="303"/>
      <c r="M31" s="303"/>
      <c r="N31" s="300">
        <v>8000</v>
      </c>
      <c r="O31" s="300"/>
      <c r="P31" s="301"/>
      <c r="Q31" s="94" t="s">
        <v>301</v>
      </c>
      <c r="R31" s="303"/>
      <c r="S31" s="303"/>
      <c r="T31" s="303"/>
      <c r="U31" s="300">
        <v>9000</v>
      </c>
      <c r="V31" s="300"/>
      <c r="W31" s="301"/>
      <c r="X31" s="95" t="s">
        <v>301</v>
      </c>
      <c r="Y31" s="59"/>
      <c r="Z31" s="106"/>
      <c r="AA31" s="108"/>
      <c r="AB31" s="108"/>
      <c r="AC31" s="108"/>
      <c r="AD31" s="105"/>
      <c r="AN31" s="38"/>
      <c r="AO31" s="38"/>
      <c r="AP31" s="38"/>
      <c r="AQ31" s="38"/>
      <c r="AR31" s="38"/>
      <c r="AS31" s="38"/>
      <c r="AT31" s="38"/>
      <c r="AU31" s="38"/>
    </row>
    <row r="32" spans="1:47" ht="19.899999999999999" customHeight="1" x14ac:dyDescent="0.15">
      <c r="A32" s="285"/>
      <c r="B32" s="286"/>
      <c r="C32" s="286"/>
      <c r="D32" s="303">
        <f>IF(OR($G$25="",$K$25=""),"",DATE($G$25,$K$25+9,1))</f>
        <v>42767</v>
      </c>
      <c r="E32" s="303"/>
      <c r="F32" s="303"/>
      <c r="G32" s="296">
        <v>11111</v>
      </c>
      <c r="H32" s="296"/>
      <c r="I32" s="297"/>
      <c r="J32" s="92" t="s">
        <v>300</v>
      </c>
      <c r="K32" s="302">
        <f>IF(OR($G$25="",$K$25=""),"",DATE($G$25,$K$25+10,1))</f>
        <v>42795</v>
      </c>
      <c r="L32" s="303"/>
      <c r="M32" s="303"/>
      <c r="N32" s="296">
        <v>22222</v>
      </c>
      <c r="O32" s="296"/>
      <c r="P32" s="297"/>
      <c r="Q32" s="92" t="s">
        <v>300</v>
      </c>
      <c r="R32" s="303">
        <f>IF(OR($G$25="",$K$25=""),"",DATE($G$25,$K$25+11,1))</f>
        <v>42826</v>
      </c>
      <c r="S32" s="303"/>
      <c r="T32" s="303"/>
      <c r="U32" s="296">
        <v>33333</v>
      </c>
      <c r="V32" s="296"/>
      <c r="W32" s="297"/>
      <c r="X32" s="93" t="s">
        <v>300</v>
      </c>
      <c r="Y32" s="59"/>
      <c r="Z32" s="106"/>
      <c r="AA32" s="107"/>
      <c r="AB32" s="108"/>
      <c r="AC32" s="108"/>
      <c r="AD32" s="105" t="str">
        <f>IF(OR(G27="",N27="",U27="",G29="",N29="",U29="",G31="",N31="",U31="",G33="",N33="",U33=""),"×","〇")</f>
        <v>〇</v>
      </c>
      <c r="AN32" s="38"/>
      <c r="AO32" s="38"/>
      <c r="AP32" s="38"/>
      <c r="AQ32" s="38"/>
      <c r="AR32" s="38"/>
      <c r="AS32" s="38"/>
      <c r="AT32" s="38"/>
      <c r="AU32" s="38"/>
    </row>
    <row r="33" spans="1:47" ht="19.899999999999999" customHeight="1" x14ac:dyDescent="0.15">
      <c r="A33" s="288"/>
      <c r="B33" s="289"/>
      <c r="C33" s="289"/>
      <c r="D33" s="305"/>
      <c r="E33" s="305"/>
      <c r="F33" s="305"/>
      <c r="G33" s="298">
        <v>10000</v>
      </c>
      <c r="H33" s="298"/>
      <c r="I33" s="299"/>
      <c r="J33" s="96" t="s">
        <v>301</v>
      </c>
      <c r="K33" s="304"/>
      <c r="L33" s="305"/>
      <c r="M33" s="305"/>
      <c r="N33" s="298">
        <v>11000</v>
      </c>
      <c r="O33" s="298"/>
      <c r="P33" s="299"/>
      <c r="Q33" s="96" t="s">
        <v>301</v>
      </c>
      <c r="R33" s="305"/>
      <c r="S33" s="305"/>
      <c r="T33" s="305"/>
      <c r="U33" s="298">
        <v>12000</v>
      </c>
      <c r="V33" s="298"/>
      <c r="W33" s="299"/>
      <c r="X33" s="97" t="s">
        <v>301</v>
      </c>
      <c r="Y33" s="59"/>
      <c r="Z33" s="106"/>
      <c r="AA33" s="108"/>
      <c r="AB33" s="108"/>
      <c r="AC33" s="108"/>
      <c r="AD33" s="105"/>
      <c r="AN33" s="38"/>
      <c r="AO33" s="38"/>
      <c r="AP33" s="38"/>
      <c r="AQ33" s="38"/>
      <c r="AR33" s="38"/>
      <c r="AS33" s="38"/>
      <c r="AT33" s="38"/>
      <c r="AU33" s="38"/>
    </row>
    <row r="34" spans="1:47" ht="25.15" customHeight="1" x14ac:dyDescent="0.35">
      <c r="A34" s="275" t="s">
        <v>285</v>
      </c>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59"/>
      <c r="Z34" s="38"/>
      <c r="AA34" s="38"/>
      <c r="AB34" s="38"/>
      <c r="AC34" s="38"/>
      <c r="AD34" s="52"/>
      <c r="AN34" s="38"/>
      <c r="AO34" s="38"/>
      <c r="AP34" s="38"/>
      <c r="AQ34" s="38"/>
      <c r="AR34" s="38"/>
      <c r="AS34" s="38"/>
      <c r="AT34" s="38"/>
      <c r="AU34" s="38"/>
    </row>
    <row r="35" spans="1:47" ht="19.899999999999999" customHeight="1" x14ac:dyDescent="0.15">
      <c r="A35" s="276" t="s">
        <v>286</v>
      </c>
      <c r="B35" s="277"/>
      <c r="C35" s="277"/>
      <c r="D35" s="277" t="s">
        <v>298</v>
      </c>
      <c r="E35" s="277"/>
      <c r="F35" s="277"/>
      <c r="G35" s="278">
        <v>1733.4</v>
      </c>
      <c r="H35" s="279"/>
      <c r="I35" s="279"/>
      <c r="J35" s="279"/>
      <c r="K35" s="280" t="s">
        <v>287</v>
      </c>
      <c r="L35" s="280"/>
      <c r="M35" s="280"/>
      <c r="N35" s="280"/>
      <c r="O35" s="280"/>
      <c r="P35" s="280"/>
      <c r="Q35" s="280"/>
      <c r="R35" s="280"/>
      <c r="S35" s="280"/>
      <c r="T35" s="280"/>
      <c r="U35" s="280"/>
      <c r="V35" s="280"/>
      <c r="W35" s="280"/>
      <c r="X35" s="281"/>
      <c r="Y35" s="59"/>
      <c r="Z35" s="38"/>
      <c r="AA35" s="38"/>
      <c r="AB35" s="38"/>
      <c r="AC35" s="38"/>
      <c r="AD35" s="52"/>
      <c r="AN35" s="38"/>
      <c r="AO35" s="38"/>
      <c r="AP35" s="38"/>
      <c r="AQ35" s="38"/>
      <c r="AR35" s="38"/>
      <c r="AS35" s="38"/>
      <c r="AT35" s="38"/>
      <c r="AU35" s="38"/>
    </row>
    <row r="36" spans="1:47" ht="12.4" customHeight="1" x14ac:dyDescent="0.15">
      <c r="A36" s="282" t="s">
        <v>288</v>
      </c>
      <c r="B36" s="283"/>
      <c r="C36" s="284"/>
      <c r="D36" s="291" t="s">
        <v>195</v>
      </c>
      <c r="E36" s="291"/>
      <c r="F36" s="291"/>
      <c r="G36" s="292" t="str">
        <f>HLOOKUP($D$36,契約種別確認表!$AF$1:$AH$5,2,0)</f>
        <v>夏季ピーク</v>
      </c>
      <c r="H36" s="292"/>
      <c r="I36" s="292"/>
      <c r="J36" s="292"/>
      <c r="K36" s="292"/>
      <c r="L36" s="267" t="str">
        <f>HLOOKUP($D$36,契約種別確認表!$AF$1:$AH$5,3,0)</f>
        <v>夏季昼間</v>
      </c>
      <c r="M36" s="268"/>
      <c r="N36" s="268"/>
      <c r="O36" s="268"/>
      <c r="P36" s="269"/>
      <c r="Q36" s="292" t="str">
        <f>IF(HLOOKUP($D$36,契約種別確認表!$AF$1:$AH$5,4,0)="","",HLOOKUP($D$36,契約種別確認表!$AF$1:$AH$5,4,0))</f>
        <v>他季昼間</v>
      </c>
      <c r="R36" s="292"/>
      <c r="S36" s="292"/>
      <c r="T36" s="292"/>
      <c r="U36" s="292" t="str">
        <f>IF(HLOOKUP($D$36,契約種別確認表!$AF$1:$AH$5,5,0)="","",HLOOKUP($D$36,契約種別確認表!$AF$1:$AH$5,5,0))</f>
        <v>夜間／休日</v>
      </c>
      <c r="V36" s="292"/>
      <c r="W36" s="292"/>
      <c r="X36" s="293"/>
      <c r="Y36" s="59"/>
      <c r="Z36" s="38"/>
      <c r="AA36" s="38"/>
      <c r="AB36" s="38"/>
      <c r="AC36" s="38"/>
      <c r="AD36" s="52"/>
      <c r="AN36" s="38"/>
      <c r="AO36" s="38"/>
      <c r="AP36" s="38"/>
      <c r="AQ36" s="38"/>
      <c r="AR36" s="38"/>
      <c r="AS36" s="38"/>
      <c r="AT36" s="38"/>
      <c r="AU36" s="38"/>
    </row>
    <row r="37" spans="1:47" ht="19.899999999999999" customHeight="1" x14ac:dyDescent="0.15">
      <c r="A37" s="285"/>
      <c r="B37" s="286"/>
      <c r="C37" s="287"/>
      <c r="D37" s="291"/>
      <c r="E37" s="291"/>
      <c r="F37" s="291"/>
      <c r="G37" s="271">
        <v>20.5</v>
      </c>
      <c r="H37" s="272"/>
      <c r="I37" s="272"/>
      <c r="J37" s="273" t="s">
        <v>289</v>
      </c>
      <c r="K37" s="274"/>
      <c r="L37" s="271">
        <v>25.5</v>
      </c>
      <c r="M37" s="272"/>
      <c r="N37" s="272"/>
      <c r="O37" s="273" t="s">
        <v>289</v>
      </c>
      <c r="P37" s="274"/>
      <c r="Q37" s="271">
        <v>15</v>
      </c>
      <c r="R37" s="272"/>
      <c r="S37" s="273" t="str">
        <f>IF(Q36="","","円 / kWh")</f>
        <v>円 / kWh</v>
      </c>
      <c r="T37" s="274"/>
      <c r="U37" s="271">
        <v>10</v>
      </c>
      <c r="V37" s="272"/>
      <c r="W37" s="273" t="str">
        <f>IF(U36="","","円 / kWh")</f>
        <v>円 / kWh</v>
      </c>
      <c r="X37" s="294"/>
      <c r="Y37" s="59"/>
      <c r="Z37" s="38"/>
      <c r="AA37" s="38"/>
      <c r="AB37" s="38"/>
      <c r="AC37" s="38"/>
      <c r="AD37" s="52"/>
      <c r="AN37" s="38"/>
      <c r="AO37" s="38"/>
      <c r="AP37" s="38"/>
      <c r="AQ37" s="38"/>
      <c r="AR37" s="38"/>
      <c r="AS37" s="38"/>
      <c r="AT37" s="38"/>
      <c r="AU37" s="38"/>
    </row>
    <row r="38" spans="1:47" ht="12.4" customHeight="1" x14ac:dyDescent="0.15">
      <c r="A38" s="285"/>
      <c r="B38" s="286"/>
      <c r="C38" s="287"/>
      <c r="D38" s="260" t="s">
        <v>296</v>
      </c>
      <c r="E38" s="261"/>
      <c r="F38" s="98"/>
      <c r="G38" s="266" t="s">
        <v>292</v>
      </c>
      <c r="H38" s="266"/>
      <c r="I38" s="266"/>
      <c r="J38" s="266"/>
      <c r="K38" s="266"/>
      <c r="L38" s="267" t="s">
        <v>293</v>
      </c>
      <c r="M38" s="268"/>
      <c r="N38" s="268"/>
      <c r="O38" s="268"/>
      <c r="P38" s="269"/>
      <c r="Q38" s="266" t="s">
        <v>294</v>
      </c>
      <c r="R38" s="266"/>
      <c r="S38" s="266"/>
      <c r="T38" s="266"/>
      <c r="U38" s="266" t="s">
        <v>295</v>
      </c>
      <c r="V38" s="266"/>
      <c r="W38" s="266"/>
      <c r="X38" s="270"/>
      <c r="Y38" s="59"/>
      <c r="Z38" s="38"/>
      <c r="AA38" s="38"/>
      <c r="AB38" s="38"/>
      <c r="AC38" s="38"/>
      <c r="AD38" s="52"/>
      <c r="AN38" s="38"/>
      <c r="AO38" s="38"/>
      <c r="AP38" s="38"/>
      <c r="AQ38" s="38"/>
      <c r="AR38" s="38"/>
      <c r="AS38" s="38"/>
      <c r="AT38" s="38"/>
      <c r="AU38" s="38"/>
    </row>
    <row r="39" spans="1:47" ht="19.899999999999999" customHeight="1" x14ac:dyDescent="0.15">
      <c r="A39" s="285"/>
      <c r="B39" s="286"/>
      <c r="C39" s="287"/>
      <c r="D39" s="262"/>
      <c r="E39" s="263"/>
      <c r="F39" s="99" t="s">
        <v>0</v>
      </c>
      <c r="G39" s="271">
        <v>20</v>
      </c>
      <c r="H39" s="272"/>
      <c r="I39" s="272"/>
      <c r="J39" s="273" t="s">
        <v>289</v>
      </c>
      <c r="K39" s="274"/>
      <c r="L39" s="271">
        <v>25</v>
      </c>
      <c r="M39" s="272"/>
      <c r="N39" s="272"/>
      <c r="O39" s="273" t="s">
        <v>289</v>
      </c>
      <c r="P39" s="274"/>
      <c r="Q39" s="271">
        <v>30</v>
      </c>
      <c r="R39" s="272"/>
      <c r="S39" s="273" t="s">
        <v>289</v>
      </c>
      <c r="T39" s="274"/>
      <c r="U39" s="271">
        <v>35</v>
      </c>
      <c r="V39" s="272"/>
      <c r="W39" s="273" t="s">
        <v>289</v>
      </c>
      <c r="X39" s="294"/>
      <c r="Y39" s="59"/>
      <c r="Z39" s="38"/>
      <c r="AA39" s="38"/>
      <c r="AB39" s="38"/>
      <c r="AC39" s="38"/>
      <c r="AD39" s="52"/>
      <c r="AN39" s="38"/>
      <c r="AO39" s="38"/>
      <c r="AP39" s="38"/>
      <c r="AQ39" s="38"/>
      <c r="AR39" s="38"/>
      <c r="AS39" s="38"/>
      <c r="AT39" s="38"/>
      <c r="AU39" s="38"/>
    </row>
    <row r="40" spans="1:47" ht="19.899999999999999" customHeight="1" x14ac:dyDescent="0.15">
      <c r="A40" s="288"/>
      <c r="B40" s="289"/>
      <c r="C40" s="290"/>
      <c r="D40" s="264"/>
      <c r="E40" s="265"/>
      <c r="F40" s="100" t="s">
        <v>196</v>
      </c>
      <c r="G40" s="256">
        <v>15</v>
      </c>
      <c r="H40" s="257"/>
      <c r="I40" s="257"/>
      <c r="J40" s="258" t="s">
        <v>289</v>
      </c>
      <c r="K40" s="259"/>
      <c r="L40" s="256">
        <v>20</v>
      </c>
      <c r="M40" s="257"/>
      <c r="N40" s="257"/>
      <c r="O40" s="258" t="s">
        <v>289</v>
      </c>
      <c r="P40" s="259"/>
      <c r="Q40" s="256">
        <v>25</v>
      </c>
      <c r="R40" s="257"/>
      <c r="S40" s="258" t="s">
        <v>289</v>
      </c>
      <c r="T40" s="259"/>
      <c r="U40" s="256">
        <v>30</v>
      </c>
      <c r="V40" s="257"/>
      <c r="W40" s="258" t="s">
        <v>289</v>
      </c>
      <c r="X40" s="295"/>
      <c r="Y40" s="59"/>
      <c r="Z40" s="38"/>
      <c r="AA40" s="38"/>
      <c r="AB40" s="38"/>
      <c r="AC40" s="38"/>
      <c r="AD40" s="52"/>
      <c r="AN40" s="38"/>
      <c r="AO40" s="38"/>
      <c r="AP40" s="38"/>
      <c r="AQ40" s="38"/>
      <c r="AR40" s="38"/>
      <c r="AS40" s="38"/>
      <c r="AT40" s="38"/>
      <c r="AU40" s="38"/>
    </row>
  </sheetData>
  <sheetProtection sheet="1" objects="1" scenarios="1"/>
  <mergeCells count="161">
    <mergeCell ref="A1:X1"/>
    <mergeCell ref="R2:S2"/>
    <mergeCell ref="A3:X3"/>
    <mergeCell ref="B4:W4"/>
    <mergeCell ref="B5:C5"/>
    <mergeCell ref="A9:C9"/>
    <mergeCell ref="D9:X9"/>
    <mergeCell ref="D5:N5"/>
    <mergeCell ref="O5:P5"/>
    <mergeCell ref="Q5:X5"/>
    <mergeCell ref="A2:Q2"/>
    <mergeCell ref="A10:C10"/>
    <mergeCell ref="D10:F10"/>
    <mergeCell ref="G10:M10"/>
    <mergeCell ref="N10:P10"/>
    <mergeCell ref="Q10:X10"/>
    <mergeCell ref="A6:E6"/>
    <mergeCell ref="F6:G6"/>
    <mergeCell ref="H6:I6"/>
    <mergeCell ref="A7:X7"/>
    <mergeCell ref="A8:C8"/>
    <mergeCell ref="D8:X8"/>
    <mergeCell ref="J6:X6"/>
    <mergeCell ref="A11:C12"/>
    <mergeCell ref="E11:F11"/>
    <mergeCell ref="H11:X11"/>
    <mergeCell ref="D12:X12"/>
    <mergeCell ref="A13:C14"/>
    <mergeCell ref="D13:F13"/>
    <mergeCell ref="G13:M13"/>
    <mergeCell ref="N13:P13"/>
    <mergeCell ref="Q13:X13"/>
    <mergeCell ref="D14:F14"/>
    <mergeCell ref="G14:X14"/>
    <mergeCell ref="A15:X15"/>
    <mergeCell ref="A16:C18"/>
    <mergeCell ref="D16:F16"/>
    <mergeCell ref="G16:M16"/>
    <mergeCell ref="N16:P16"/>
    <mergeCell ref="Q16:X16"/>
    <mergeCell ref="D17:F18"/>
    <mergeCell ref="H17:I17"/>
    <mergeCell ref="K17:X17"/>
    <mergeCell ref="A20:F20"/>
    <mergeCell ref="G20:J20"/>
    <mergeCell ref="K20:M20"/>
    <mergeCell ref="N20:P20"/>
    <mergeCell ref="Q20:U20"/>
    <mergeCell ref="V20:X20"/>
    <mergeCell ref="G18:X18"/>
    <mergeCell ref="A19:F19"/>
    <mergeCell ref="G19:J19"/>
    <mergeCell ref="K19:M19"/>
    <mergeCell ref="N19:P19"/>
    <mergeCell ref="Q19:X19"/>
    <mergeCell ref="V21:X21"/>
    <mergeCell ref="N22:P22"/>
    <mergeCell ref="D21:F21"/>
    <mergeCell ref="G21:J21"/>
    <mergeCell ref="K21:M21"/>
    <mergeCell ref="N21:P21"/>
    <mergeCell ref="Q21:U21"/>
    <mergeCell ref="A21:C21"/>
    <mergeCell ref="A22:F22"/>
    <mergeCell ref="G22:M22"/>
    <mergeCell ref="Q22:X22"/>
    <mergeCell ref="A24:X24"/>
    <mergeCell ref="A25:F25"/>
    <mergeCell ref="G25:I25"/>
    <mergeCell ref="K25:L25"/>
    <mergeCell ref="N25:P25"/>
    <mergeCell ref="Q25:S25"/>
    <mergeCell ref="U25:W25"/>
    <mergeCell ref="A23:F23"/>
    <mergeCell ref="G23:M23"/>
    <mergeCell ref="N23:P23"/>
    <mergeCell ref="Q23:X23"/>
    <mergeCell ref="A26:C33"/>
    <mergeCell ref="D26:F27"/>
    <mergeCell ref="G26:I26"/>
    <mergeCell ref="K26:M27"/>
    <mergeCell ref="N26:P26"/>
    <mergeCell ref="R26:T27"/>
    <mergeCell ref="G29:I29"/>
    <mergeCell ref="N29:P29"/>
    <mergeCell ref="D32:F33"/>
    <mergeCell ref="R32:T33"/>
    <mergeCell ref="U29:W29"/>
    <mergeCell ref="D30:F31"/>
    <mergeCell ref="G30:I30"/>
    <mergeCell ref="K30:M31"/>
    <mergeCell ref="N30:P30"/>
    <mergeCell ref="R30:T31"/>
    <mergeCell ref="U30:W30"/>
    <mergeCell ref="U26:W26"/>
    <mergeCell ref="G27:I27"/>
    <mergeCell ref="N27:P27"/>
    <mergeCell ref="U27:W27"/>
    <mergeCell ref="D28:F29"/>
    <mergeCell ref="G28:I28"/>
    <mergeCell ref="K28:M29"/>
    <mergeCell ref="N28:P28"/>
    <mergeCell ref="R28:T29"/>
    <mergeCell ref="U28:W28"/>
    <mergeCell ref="U32:W32"/>
    <mergeCell ref="AA32:AB33"/>
    <mergeCell ref="AC32:AC33"/>
    <mergeCell ref="AD32:AD33"/>
    <mergeCell ref="G33:I33"/>
    <mergeCell ref="N33:P33"/>
    <mergeCell ref="U33:W33"/>
    <mergeCell ref="Z30:Z33"/>
    <mergeCell ref="AA30:AB31"/>
    <mergeCell ref="AC30:AC31"/>
    <mergeCell ref="AD30:AD31"/>
    <mergeCell ref="G31:I31"/>
    <mergeCell ref="N31:P31"/>
    <mergeCell ref="U31:W31"/>
    <mergeCell ref="G32:I32"/>
    <mergeCell ref="K32:M33"/>
    <mergeCell ref="N32:P32"/>
    <mergeCell ref="A34:X34"/>
    <mergeCell ref="A35:C35"/>
    <mergeCell ref="D35:F35"/>
    <mergeCell ref="G35:J35"/>
    <mergeCell ref="K35:X35"/>
    <mergeCell ref="A36:C40"/>
    <mergeCell ref="D36:F37"/>
    <mergeCell ref="G36:K36"/>
    <mergeCell ref="L36:P36"/>
    <mergeCell ref="Q36:T36"/>
    <mergeCell ref="Q39:R39"/>
    <mergeCell ref="U36:X36"/>
    <mergeCell ref="G37:I37"/>
    <mergeCell ref="J37:K37"/>
    <mergeCell ref="L37:N37"/>
    <mergeCell ref="O37:P37"/>
    <mergeCell ref="Q37:R37"/>
    <mergeCell ref="S37:T37"/>
    <mergeCell ref="U37:V37"/>
    <mergeCell ref="W37:X37"/>
    <mergeCell ref="W40:X40"/>
    <mergeCell ref="S39:T39"/>
    <mergeCell ref="U39:V39"/>
    <mergeCell ref="W39:X39"/>
    <mergeCell ref="G40:I40"/>
    <mergeCell ref="J40:K40"/>
    <mergeCell ref="L40:N40"/>
    <mergeCell ref="O40:P40"/>
    <mergeCell ref="Q40:R40"/>
    <mergeCell ref="S40:T40"/>
    <mergeCell ref="U40:V40"/>
    <mergeCell ref="D38:E40"/>
    <mergeCell ref="G38:K38"/>
    <mergeCell ref="L38:P38"/>
    <mergeCell ref="Q38:T38"/>
    <mergeCell ref="U38:X38"/>
    <mergeCell ref="G39:I39"/>
    <mergeCell ref="J39:K39"/>
    <mergeCell ref="L39:N39"/>
    <mergeCell ref="O39:P39"/>
  </mergeCells>
  <phoneticPr fontId="39"/>
  <dataValidations count="3">
    <dataValidation type="list" allowBlank="1" showInputMessage="1" showErrorMessage="1" sqref="Q19:X19" xr:uid="{00000000-0002-0000-0100-000000000000}">
      <formula1>INDIRECT($G$19)</formula1>
    </dataValidation>
    <dataValidation type="list" allowBlank="1" showInputMessage="1" showErrorMessage="1" sqref="G19:J19" xr:uid="{00000000-0002-0000-0100-000001000000}">
      <formula1>"東北電力,東京電力,中部電力,北陸電力,関西電力,中国電力,四国電力,九州電力"</formula1>
    </dataValidation>
    <dataValidation type="list" allowBlank="1" showInputMessage="1" showErrorMessage="1" sqref="G22:M22 Q22:X22" xr:uid="{72444D36-A6C5-47EE-893F-5765C17CCAB8}">
      <formula1>"あり,なし"</formula1>
    </dataValidation>
  </dataValidations>
  <printOptions horizontalCentered="1"/>
  <pageMargins left="0.19685039370078741" right="0.19685039370078741" top="0.19685039370078741" bottom="0.19685039370078741" header="0.19685039370078741" footer="0.19685039370078741"/>
  <pageSetup paperSize="9" scale="96"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契約種別確認表!$AF$1:$AH$1</xm:f>
          </x14:formula1>
          <xm:sqref>D36:F37</xm:sqref>
        </x14:dataValidation>
        <x14:dataValidation type="list" allowBlank="1" showInputMessage="1" showErrorMessage="1" xr:uid="{00000000-0002-0000-0100-000003000000}">
          <x14:formula1>
            <xm:f>契約種別確認表!$AD$2:$AD$33</xm:f>
          </x14:formula1>
          <xm:sqref>Q16:X16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sheetPr>
  <dimension ref="A1:AJ123"/>
  <sheetViews>
    <sheetView view="pageBreakPreview" zoomScaleNormal="100" zoomScaleSheetLayoutView="100" workbookViewId="0">
      <selection activeCell="P5" sqref="P5:Z5"/>
    </sheetView>
  </sheetViews>
  <sheetFormatPr defaultColWidth="9" defaultRowHeight="13.5" x14ac:dyDescent="0.15"/>
  <cols>
    <col min="1" max="1" width="3.625" style="1" customWidth="1"/>
    <col min="2" max="10" width="4" style="1" customWidth="1"/>
    <col min="11" max="14" width="3.625" style="1" customWidth="1"/>
    <col min="15" max="15" width="4" style="1" customWidth="1"/>
    <col min="16" max="27" width="3.625" style="1" customWidth="1"/>
    <col min="28" max="29" width="15.75" style="1" customWidth="1"/>
    <col min="30" max="31" width="9" style="1"/>
    <col min="32" max="32" width="16.125" style="1" bestFit="1" customWidth="1"/>
    <col min="33" max="33" width="11.625" style="1" bestFit="1" customWidth="1"/>
    <col min="34" max="16384" width="9" style="1"/>
  </cols>
  <sheetData>
    <row r="1" spans="1:34" ht="18.75" x14ac:dyDescent="0.15">
      <c r="A1" s="386" t="s">
        <v>239</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102" t="s">
        <v>323</v>
      </c>
      <c r="AC1" s="102" t="s">
        <v>324</v>
      </c>
      <c r="AD1" s="42" t="s">
        <v>262</v>
      </c>
      <c r="AF1" s="44" t="s">
        <v>195</v>
      </c>
      <c r="AG1" s="1" t="s">
        <v>205</v>
      </c>
      <c r="AH1" s="1" t="s">
        <v>155</v>
      </c>
    </row>
    <row r="2" spans="1:34" ht="12.75" customHeight="1" x14ac:dyDescent="0.15">
      <c r="A2" s="388" t="s">
        <v>175</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103" t="s">
        <v>325</v>
      </c>
      <c r="AC2" s="103" t="s">
        <v>326</v>
      </c>
      <c r="AD2" s="43" t="s">
        <v>264</v>
      </c>
      <c r="AF2" s="1" t="s">
        <v>197</v>
      </c>
      <c r="AG2" s="1" t="s">
        <v>198</v>
      </c>
      <c r="AH2" s="1" t="s">
        <v>0</v>
      </c>
    </row>
    <row r="3" spans="1:34" ht="14.25" thickBot="1" x14ac:dyDescent="0.2">
      <c r="AD3" s="43" t="s">
        <v>265</v>
      </c>
      <c r="AF3" s="1" t="s">
        <v>199</v>
      </c>
      <c r="AG3" s="1" t="s">
        <v>201</v>
      </c>
      <c r="AH3" s="1" t="s">
        <v>209</v>
      </c>
    </row>
    <row r="4" spans="1:34" ht="14.25" thickBot="1" x14ac:dyDescent="0.2">
      <c r="B4" s="403" t="s">
        <v>237</v>
      </c>
      <c r="C4" s="404"/>
      <c r="D4" s="404"/>
      <c r="E4" s="404"/>
      <c r="F4" s="404"/>
      <c r="G4" s="404"/>
      <c r="H4" s="404"/>
      <c r="I4" s="404"/>
      <c r="J4" s="404"/>
      <c r="K4" s="404"/>
      <c r="L4" s="404"/>
      <c r="M4" s="405"/>
      <c r="O4" s="403" t="s">
        <v>49</v>
      </c>
      <c r="P4" s="404"/>
      <c r="Q4" s="404"/>
      <c r="R4" s="404"/>
      <c r="S4" s="404"/>
      <c r="T4" s="404"/>
      <c r="U4" s="404"/>
      <c r="V4" s="404"/>
      <c r="W4" s="404"/>
      <c r="X4" s="404"/>
      <c r="Y4" s="404"/>
      <c r="Z4" s="405"/>
      <c r="AD4" s="43" t="s">
        <v>212</v>
      </c>
      <c r="AF4" s="1" t="s">
        <v>200</v>
      </c>
      <c r="AG4" s="1" t="s">
        <v>202</v>
      </c>
    </row>
    <row r="5" spans="1:34" ht="14.25" x14ac:dyDescent="0.15">
      <c r="B5" s="34">
        <v>101</v>
      </c>
      <c r="C5" s="434" t="s">
        <v>218</v>
      </c>
      <c r="D5" s="434"/>
      <c r="E5" s="434"/>
      <c r="F5" s="434"/>
      <c r="G5" s="434"/>
      <c r="H5" s="434"/>
      <c r="I5" s="434"/>
      <c r="J5" s="434"/>
      <c r="K5" s="434"/>
      <c r="L5" s="434"/>
      <c r="M5" s="435"/>
      <c r="O5" s="36">
        <v>301</v>
      </c>
      <c r="P5" s="401" t="s">
        <v>23</v>
      </c>
      <c r="Q5" s="401"/>
      <c r="R5" s="401"/>
      <c r="S5" s="401"/>
      <c r="T5" s="401"/>
      <c r="U5" s="401"/>
      <c r="V5" s="401"/>
      <c r="W5" s="401"/>
      <c r="X5" s="401"/>
      <c r="Y5" s="401"/>
      <c r="Z5" s="402"/>
      <c r="AD5" s="43" t="s">
        <v>187</v>
      </c>
      <c r="AF5" s="1" t="s">
        <v>211</v>
      </c>
      <c r="AG5" s="1" t="s">
        <v>203</v>
      </c>
    </row>
    <row r="6" spans="1:34" ht="14.25" x14ac:dyDescent="0.15">
      <c r="B6" s="24">
        <v>102</v>
      </c>
      <c r="C6" s="416" t="s">
        <v>219</v>
      </c>
      <c r="D6" s="416"/>
      <c r="E6" s="416"/>
      <c r="F6" s="416"/>
      <c r="G6" s="416"/>
      <c r="H6" s="416"/>
      <c r="I6" s="416"/>
      <c r="J6" s="416"/>
      <c r="K6" s="416"/>
      <c r="L6" s="416"/>
      <c r="M6" s="417"/>
      <c r="O6" s="26">
        <v>302</v>
      </c>
      <c r="P6" s="399" t="s">
        <v>24</v>
      </c>
      <c r="Q6" s="399"/>
      <c r="R6" s="399"/>
      <c r="S6" s="399"/>
      <c r="T6" s="399"/>
      <c r="U6" s="399"/>
      <c r="V6" s="399"/>
      <c r="W6" s="399"/>
      <c r="X6" s="399"/>
      <c r="Y6" s="399"/>
      <c r="Z6" s="400"/>
      <c r="AD6" s="43" t="s">
        <v>213</v>
      </c>
    </row>
    <row r="7" spans="1:34" ht="14.25" x14ac:dyDescent="0.15">
      <c r="B7" s="24">
        <v>103</v>
      </c>
      <c r="C7" s="416" t="s">
        <v>220</v>
      </c>
      <c r="D7" s="416"/>
      <c r="E7" s="416"/>
      <c r="F7" s="416"/>
      <c r="G7" s="416"/>
      <c r="H7" s="416"/>
      <c r="I7" s="416"/>
      <c r="J7" s="416"/>
      <c r="K7" s="416"/>
      <c r="L7" s="416"/>
      <c r="M7" s="417"/>
      <c r="O7" s="26">
        <v>303</v>
      </c>
      <c r="P7" s="399" t="s">
        <v>25</v>
      </c>
      <c r="Q7" s="399"/>
      <c r="R7" s="399"/>
      <c r="S7" s="399"/>
      <c r="T7" s="399"/>
      <c r="U7" s="399"/>
      <c r="V7" s="399"/>
      <c r="W7" s="399"/>
      <c r="X7" s="399"/>
      <c r="Y7" s="399"/>
      <c r="Z7" s="400"/>
      <c r="AD7" s="43" t="s">
        <v>214</v>
      </c>
    </row>
    <row r="8" spans="1:34" ht="14.25" x14ac:dyDescent="0.15">
      <c r="B8" s="24">
        <v>104</v>
      </c>
      <c r="C8" s="416" t="s">
        <v>221</v>
      </c>
      <c r="D8" s="416"/>
      <c r="E8" s="416"/>
      <c r="F8" s="416"/>
      <c r="G8" s="416"/>
      <c r="H8" s="416"/>
      <c r="I8" s="416"/>
      <c r="J8" s="416"/>
      <c r="K8" s="416"/>
      <c r="L8" s="416"/>
      <c r="M8" s="417"/>
      <c r="O8" s="26">
        <v>304</v>
      </c>
      <c r="P8" s="399" t="s">
        <v>26</v>
      </c>
      <c r="Q8" s="399"/>
      <c r="R8" s="399"/>
      <c r="S8" s="399"/>
      <c r="T8" s="399"/>
      <c r="U8" s="399"/>
      <c r="V8" s="399"/>
      <c r="W8" s="399"/>
      <c r="X8" s="399"/>
      <c r="Y8" s="399"/>
      <c r="Z8" s="400"/>
      <c r="AD8" s="43" t="s">
        <v>266</v>
      </c>
    </row>
    <row r="9" spans="1:34" ht="14.25" x14ac:dyDescent="0.15">
      <c r="B9" s="24">
        <v>105</v>
      </c>
      <c r="C9" s="412" t="s">
        <v>222</v>
      </c>
      <c r="D9" s="412"/>
      <c r="E9" s="412"/>
      <c r="F9" s="412"/>
      <c r="G9" s="412"/>
      <c r="H9" s="412"/>
      <c r="I9" s="412"/>
      <c r="J9" s="412"/>
      <c r="K9" s="412"/>
      <c r="L9" s="412"/>
      <c r="M9" s="413"/>
      <c r="O9" s="26">
        <v>305</v>
      </c>
      <c r="P9" s="399" t="s">
        <v>27</v>
      </c>
      <c r="Q9" s="399"/>
      <c r="R9" s="399"/>
      <c r="S9" s="399"/>
      <c r="T9" s="399"/>
      <c r="U9" s="399"/>
      <c r="V9" s="399"/>
      <c r="W9" s="399"/>
      <c r="X9" s="399"/>
      <c r="Y9" s="399"/>
      <c r="Z9" s="400"/>
      <c r="AD9" s="43" t="s">
        <v>267</v>
      </c>
    </row>
    <row r="10" spans="1:34" ht="14.25" x14ac:dyDescent="0.15">
      <c r="B10" s="24">
        <v>106</v>
      </c>
      <c r="C10" s="412" t="s">
        <v>223</v>
      </c>
      <c r="D10" s="412"/>
      <c r="E10" s="412"/>
      <c r="F10" s="412"/>
      <c r="G10" s="412"/>
      <c r="H10" s="412"/>
      <c r="I10" s="412"/>
      <c r="J10" s="412"/>
      <c r="K10" s="412"/>
      <c r="L10" s="412"/>
      <c r="M10" s="413"/>
      <c r="O10" s="26">
        <v>306</v>
      </c>
      <c r="P10" s="410" t="s">
        <v>28</v>
      </c>
      <c r="Q10" s="410"/>
      <c r="R10" s="410"/>
      <c r="S10" s="410"/>
      <c r="T10" s="410"/>
      <c r="U10" s="410"/>
      <c r="V10" s="410"/>
      <c r="W10" s="410"/>
      <c r="X10" s="410"/>
      <c r="Y10" s="410"/>
      <c r="Z10" s="411"/>
      <c r="AD10" s="43" t="s">
        <v>182</v>
      </c>
    </row>
    <row r="11" spans="1:34" ht="14.25" x14ac:dyDescent="0.15">
      <c r="B11" s="24">
        <v>107</v>
      </c>
      <c r="C11" s="412" t="s">
        <v>224</v>
      </c>
      <c r="D11" s="412"/>
      <c r="E11" s="412"/>
      <c r="F11" s="412"/>
      <c r="G11" s="412"/>
      <c r="H11" s="412"/>
      <c r="I11" s="412"/>
      <c r="J11" s="412"/>
      <c r="K11" s="412"/>
      <c r="L11" s="412"/>
      <c r="M11" s="413"/>
      <c r="O11" s="26">
        <v>307</v>
      </c>
      <c r="P11" s="410" t="s">
        <v>1</v>
      </c>
      <c r="Q11" s="410"/>
      <c r="R11" s="410"/>
      <c r="S11" s="410"/>
      <c r="T11" s="410"/>
      <c r="U11" s="410"/>
      <c r="V11" s="410"/>
      <c r="W11" s="410"/>
      <c r="X11" s="410"/>
      <c r="Y11" s="410"/>
      <c r="Z11" s="411"/>
      <c r="AD11" s="43" t="s">
        <v>183</v>
      </c>
    </row>
    <row r="12" spans="1:34" ht="14.25" x14ac:dyDescent="0.15">
      <c r="B12" s="24">
        <v>108</v>
      </c>
      <c r="C12" s="416" t="s">
        <v>225</v>
      </c>
      <c r="D12" s="416"/>
      <c r="E12" s="416"/>
      <c r="F12" s="416"/>
      <c r="G12" s="416"/>
      <c r="H12" s="416"/>
      <c r="I12" s="416"/>
      <c r="J12" s="416"/>
      <c r="K12" s="416"/>
      <c r="L12" s="416"/>
      <c r="M12" s="417"/>
      <c r="O12" s="26">
        <v>308</v>
      </c>
      <c r="P12" s="410" t="s">
        <v>29</v>
      </c>
      <c r="Q12" s="410"/>
      <c r="R12" s="410"/>
      <c r="S12" s="410"/>
      <c r="T12" s="410"/>
      <c r="U12" s="410"/>
      <c r="V12" s="410"/>
      <c r="W12" s="410"/>
      <c r="X12" s="410"/>
      <c r="Y12" s="410"/>
      <c r="Z12" s="411"/>
      <c r="AD12" s="43" t="s">
        <v>184</v>
      </c>
    </row>
    <row r="13" spans="1:34" ht="14.25" x14ac:dyDescent="0.15">
      <c r="B13" s="24">
        <v>109</v>
      </c>
      <c r="C13" s="412" t="s">
        <v>226</v>
      </c>
      <c r="D13" s="412"/>
      <c r="E13" s="412"/>
      <c r="F13" s="412"/>
      <c r="G13" s="412"/>
      <c r="H13" s="412"/>
      <c r="I13" s="412"/>
      <c r="J13" s="412"/>
      <c r="K13" s="412"/>
      <c r="L13" s="412"/>
      <c r="M13" s="413"/>
      <c r="O13" s="26">
        <v>309</v>
      </c>
      <c r="P13" s="410" t="s">
        <v>30</v>
      </c>
      <c r="Q13" s="410"/>
      <c r="R13" s="410"/>
      <c r="S13" s="410"/>
      <c r="T13" s="410"/>
      <c r="U13" s="410"/>
      <c r="V13" s="410"/>
      <c r="W13" s="410"/>
      <c r="X13" s="410"/>
      <c r="Y13" s="410"/>
      <c r="Z13" s="411"/>
      <c r="AD13" s="43" t="s">
        <v>268</v>
      </c>
    </row>
    <row r="14" spans="1:34" ht="14.25" x14ac:dyDescent="0.15">
      <c r="B14" s="24">
        <v>110</v>
      </c>
      <c r="C14" s="412" t="s">
        <v>227</v>
      </c>
      <c r="D14" s="412"/>
      <c r="E14" s="412"/>
      <c r="F14" s="412"/>
      <c r="G14" s="412"/>
      <c r="H14" s="412"/>
      <c r="I14" s="412"/>
      <c r="J14" s="412"/>
      <c r="K14" s="412"/>
      <c r="L14" s="412"/>
      <c r="M14" s="413"/>
      <c r="O14" s="26">
        <v>310</v>
      </c>
      <c r="P14" s="410" t="s">
        <v>31</v>
      </c>
      <c r="Q14" s="410"/>
      <c r="R14" s="410"/>
      <c r="S14" s="410"/>
      <c r="T14" s="410"/>
      <c r="U14" s="410"/>
      <c r="V14" s="410"/>
      <c r="W14" s="410"/>
      <c r="X14" s="410"/>
      <c r="Y14" s="410"/>
      <c r="Z14" s="411"/>
      <c r="AD14" s="43" t="s">
        <v>269</v>
      </c>
    </row>
    <row r="15" spans="1:34" ht="14.25" x14ac:dyDescent="0.15">
      <c r="B15" s="24">
        <v>111</v>
      </c>
      <c r="C15" s="412" t="s">
        <v>228</v>
      </c>
      <c r="D15" s="412"/>
      <c r="E15" s="412"/>
      <c r="F15" s="412"/>
      <c r="G15" s="412"/>
      <c r="H15" s="412"/>
      <c r="I15" s="412"/>
      <c r="J15" s="412"/>
      <c r="K15" s="412"/>
      <c r="L15" s="412"/>
      <c r="M15" s="413"/>
      <c r="O15" s="26">
        <v>311</v>
      </c>
      <c r="P15" s="410" t="s">
        <v>32</v>
      </c>
      <c r="Q15" s="410"/>
      <c r="R15" s="410"/>
      <c r="S15" s="410"/>
      <c r="T15" s="410"/>
      <c r="U15" s="410"/>
      <c r="V15" s="410"/>
      <c r="W15" s="410"/>
      <c r="X15" s="410"/>
      <c r="Y15" s="410"/>
      <c r="Z15" s="411"/>
      <c r="AD15" s="43" t="s">
        <v>270</v>
      </c>
    </row>
    <row r="16" spans="1:34" ht="14.25" x14ac:dyDescent="0.15">
      <c r="B16" s="24">
        <v>112</v>
      </c>
      <c r="C16" s="416" t="s">
        <v>229</v>
      </c>
      <c r="D16" s="416"/>
      <c r="E16" s="416"/>
      <c r="F16" s="416"/>
      <c r="G16" s="416"/>
      <c r="H16" s="416"/>
      <c r="I16" s="416"/>
      <c r="J16" s="416"/>
      <c r="K16" s="416"/>
      <c r="L16" s="416"/>
      <c r="M16" s="417"/>
      <c r="O16" s="26">
        <v>312</v>
      </c>
      <c r="P16" s="410" t="s">
        <v>33</v>
      </c>
      <c r="Q16" s="410"/>
      <c r="R16" s="410"/>
      <c r="S16" s="410"/>
      <c r="T16" s="410"/>
      <c r="U16" s="410"/>
      <c r="V16" s="410"/>
      <c r="W16" s="410"/>
      <c r="X16" s="410"/>
      <c r="Y16" s="410"/>
      <c r="Z16" s="411"/>
      <c r="AD16" s="43" t="s">
        <v>271</v>
      </c>
    </row>
    <row r="17" spans="2:30" ht="14.25" x14ac:dyDescent="0.15">
      <c r="B17" s="24">
        <v>113</v>
      </c>
      <c r="C17" s="416" t="s">
        <v>230</v>
      </c>
      <c r="D17" s="416"/>
      <c r="E17" s="416"/>
      <c r="F17" s="416"/>
      <c r="G17" s="416"/>
      <c r="H17" s="416"/>
      <c r="I17" s="416"/>
      <c r="J17" s="416"/>
      <c r="K17" s="416"/>
      <c r="L17" s="416"/>
      <c r="M17" s="417"/>
      <c r="O17" s="26">
        <v>313</v>
      </c>
      <c r="P17" s="410" t="s">
        <v>34</v>
      </c>
      <c r="Q17" s="410"/>
      <c r="R17" s="410"/>
      <c r="S17" s="410"/>
      <c r="T17" s="410"/>
      <c r="U17" s="410"/>
      <c r="V17" s="410"/>
      <c r="W17" s="410"/>
      <c r="X17" s="410"/>
      <c r="Y17" s="410"/>
      <c r="Z17" s="411"/>
      <c r="AD17" s="43" t="s">
        <v>185</v>
      </c>
    </row>
    <row r="18" spans="2:30" ht="14.25" x14ac:dyDescent="0.15">
      <c r="B18" s="24">
        <v>114</v>
      </c>
      <c r="C18" s="416" t="s">
        <v>231</v>
      </c>
      <c r="D18" s="416"/>
      <c r="E18" s="416"/>
      <c r="F18" s="416"/>
      <c r="G18" s="416"/>
      <c r="H18" s="416"/>
      <c r="I18" s="416"/>
      <c r="J18" s="416"/>
      <c r="K18" s="416"/>
      <c r="L18" s="416"/>
      <c r="M18" s="417"/>
      <c r="O18" s="26">
        <v>314</v>
      </c>
      <c r="P18" s="410" t="s">
        <v>35</v>
      </c>
      <c r="Q18" s="410"/>
      <c r="R18" s="410"/>
      <c r="S18" s="410"/>
      <c r="T18" s="410"/>
      <c r="U18" s="410"/>
      <c r="V18" s="410"/>
      <c r="W18" s="410"/>
      <c r="X18" s="410"/>
      <c r="Y18" s="410"/>
      <c r="Z18" s="411"/>
      <c r="AD18" s="43" t="s">
        <v>186</v>
      </c>
    </row>
    <row r="19" spans="2:30" ht="14.25" x14ac:dyDescent="0.15">
      <c r="B19" s="24">
        <v>115</v>
      </c>
      <c r="C19" s="416" t="s">
        <v>232</v>
      </c>
      <c r="D19" s="416"/>
      <c r="E19" s="416"/>
      <c r="F19" s="416"/>
      <c r="G19" s="416"/>
      <c r="H19" s="416"/>
      <c r="I19" s="416"/>
      <c r="J19" s="416"/>
      <c r="K19" s="416"/>
      <c r="L19" s="416"/>
      <c r="M19" s="417"/>
      <c r="O19" s="26">
        <v>315</v>
      </c>
      <c r="P19" s="410" t="s">
        <v>36</v>
      </c>
      <c r="Q19" s="410"/>
      <c r="R19" s="410"/>
      <c r="S19" s="410"/>
      <c r="T19" s="410"/>
      <c r="U19" s="410"/>
      <c r="V19" s="410"/>
      <c r="W19" s="410"/>
      <c r="X19" s="410"/>
      <c r="Y19" s="410"/>
      <c r="Z19" s="411"/>
      <c r="AD19" s="43" t="s">
        <v>272</v>
      </c>
    </row>
    <row r="20" spans="2:30" ht="14.25" x14ac:dyDescent="0.15">
      <c r="B20" s="24">
        <v>116</v>
      </c>
      <c r="C20" s="416" t="s">
        <v>233</v>
      </c>
      <c r="D20" s="416"/>
      <c r="E20" s="416"/>
      <c r="F20" s="416"/>
      <c r="G20" s="416"/>
      <c r="H20" s="416"/>
      <c r="I20" s="416"/>
      <c r="J20" s="416"/>
      <c r="K20" s="416"/>
      <c r="L20" s="416"/>
      <c r="M20" s="417"/>
      <c r="O20" s="26">
        <v>316</v>
      </c>
      <c r="P20" s="410" t="s">
        <v>37</v>
      </c>
      <c r="Q20" s="410"/>
      <c r="R20" s="410"/>
      <c r="S20" s="410"/>
      <c r="T20" s="410"/>
      <c r="U20" s="410"/>
      <c r="V20" s="410"/>
      <c r="W20" s="410"/>
      <c r="X20" s="410"/>
      <c r="Y20" s="410"/>
      <c r="Z20" s="411"/>
      <c r="AD20" s="43" t="s">
        <v>273</v>
      </c>
    </row>
    <row r="21" spans="2:30" ht="14.25" x14ac:dyDescent="0.15">
      <c r="B21" s="24">
        <v>117</v>
      </c>
      <c r="C21" s="416" t="s">
        <v>234</v>
      </c>
      <c r="D21" s="416"/>
      <c r="E21" s="416"/>
      <c r="F21" s="416"/>
      <c r="G21" s="416"/>
      <c r="H21" s="416"/>
      <c r="I21" s="416"/>
      <c r="J21" s="416"/>
      <c r="K21" s="416"/>
      <c r="L21" s="416"/>
      <c r="M21" s="417"/>
      <c r="O21" s="26">
        <v>317</v>
      </c>
      <c r="P21" s="410" t="s">
        <v>38</v>
      </c>
      <c r="Q21" s="410"/>
      <c r="R21" s="410"/>
      <c r="S21" s="410"/>
      <c r="T21" s="410"/>
      <c r="U21" s="410"/>
      <c r="V21" s="410"/>
      <c r="W21" s="410"/>
      <c r="X21" s="410"/>
      <c r="Y21" s="410"/>
      <c r="Z21" s="411"/>
      <c r="AD21" s="43" t="s">
        <v>263</v>
      </c>
    </row>
    <row r="22" spans="2:30" ht="14.25" x14ac:dyDescent="0.15">
      <c r="B22" s="24">
        <v>118</v>
      </c>
      <c r="C22" s="416" t="s">
        <v>235</v>
      </c>
      <c r="D22" s="416"/>
      <c r="E22" s="416"/>
      <c r="F22" s="416"/>
      <c r="G22" s="416"/>
      <c r="H22" s="416"/>
      <c r="I22" s="416"/>
      <c r="J22" s="416"/>
      <c r="K22" s="416"/>
      <c r="L22" s="416"/>
      <c r="M22" s="417"/>
      <c r="O22" s="26">
        <v>318</v>
      </c>
      <c r="P22" s="410" t="s">
        <v>39</v>
      </c>
      <c r="Q22" s="410"/>
      <c r="R22" s="410"/>
      <c r="S22" s="410"/>
      <c r="T22" s="410"/>
      <c r="U22" s="410"/>
      <c r="V22" s="410"/>
      <c r="W22" s="410"/>
      <c r="X22" s="410"/>
      <c r="Y22" s="410"/>
      <c r="Z22" s="411"/>
      <c r="AD22" s="43" t="s">
        <v>188</v>
      </c>
    </row>
    <row r="23" spans="2:30" ht="15" thickBot="1" x14ac:dyDescent="0.2">
      <c r="B23" s="25">
        <v>119</v>
      </c>
      <c r="C23" s="436" t="s">
        <v>236</v>
      </c>
      <c r="D23" s="436"/>
      <c r="E23" s="436"/>
      <c r="F23" s="436"/>
      <c r="G23" s="436"/>
      <c r="H23" s="436"/>
      <c r="I23" s="436"/>
      <c r="J23" s="436"/>
      <c r="K23" s="436"/>
      <c r="L23" s="436"/>
      <c r="M23" s="437"/>
      <c r="O23" s="26">
        <v>319</v>
      </c>
      <c r="P23" s="410" t="s">
        <v>40</v>
      </c>
      <c r="Q23" s="410"/>
      <c r="R23" s="410"/>
      <c r="S23" s="410"/>
      <c r="T23" s="410"/>
      <c r="U23" s="410"/>
      <c r="V23" s="410"/>
      <c r="W23" s="410"/>
      <c r="X23" s="410"/>
      <c r="Y23" s="410"/>
      <c r="Z23" s="411"/>
      <c r="AD23" s="43" t="s">
        <v>189</v>
      </c>
    </row>
    <row r="24" spans="2:30" ht="15" thickBot="1" x14ac:dyDescent="0.2">
      <c r="B24" s="31"/>
      <c r="C24" s="31"/>
      <c r="D24" s="31"/>
      <c r="E24" s="31"/>
      <c r="F24" s="31"/>
      <c r="G24" s="31"/>
      <c r="H24" s="31"/>
      <c r="I24" s="31"/>
      <c r="J24" s="31"/>
      <c r="K24" s="31"/>
      <c r="L24" s="31"/>
      <c r="M24" s="31"/>
      <c r="O24" s="27">
        <v>321</v>
      </c>
      <c r="P24" s="410" t="s">
        <v>11</v>
      </c>
      <c r="Q24" s="410"/>
      <c r="R24" s="410"/>
      <c r="S24" s="410"/>
      <c r="T24" s="410"/>
      <c r="U24" s="410"/>
      <c r="V24" s="410"/>
      <c r="W24" s="410"/>
      <c r="X24" s="410"/>
      <c r="Y24" s="410"/>
      <c r="Z24" s="411"/>
      <c r="AD24" s="43" t="s">
        <v>215</v>
      </c>
    </row>
    <row r="25" spans="2:30" ht="14.25" thickBot="1" x14ac:dyDescent="0.2">
      <c r="B25" s="396" t="s">
        <v>22</v>
      </c>
      <c r="C25" s="397"/>
      <c r="D25" s="397"/>
      <c r="E25" s="397"/>
      <c r="F25" s="397"/>
      <c r="G25" s="397"/>
      <c r="H25" s="397"/>
      <c r="I25" s="397"/>
      <c r="J25" s="397"/>
      <c r="K25" s="397"/>
      <c r="L25" s="397"/>
      <c r="M25" s="398"/>
      <c r="O25" s="27">
        <v>322</v>
      </c>
      <c r="P25" s="410" t="s">
        <v>41</v>
      </c>
      <c r="Q25" s="410"/>
      <c r="R25" s="410"/>
      <c r="S25" s="410"/>
      <c r="T25" s="410"/>
      <c r="U25" s="410"/>
      <c r="V25" s="410"/>
      <c r="W25" s="410"/>
      <c r="X25" s="410"/>
      <c r="Y25" s="410"/>
      <c r="Z25" s="411"/>
      <c r="AD25" s="43" t="s">
        <v>190</v>
      </c>
    </row>
    <row r="26" spans="2:30" x14ac:dyDescent="0.15">
      <c r="B26" s="34">
        <v>201</v>
      </c>
      <c r="C26" s="414" t="s">
        <v>2</v>
      </c>
      <c r="D26" s="414"/>
      <c r="E26" s="414"/>
      <c r="F26" s="414"/>
      <c r="G26" s="414"/>
      <c r="H26" s="414"/>
      <c r="I26" s="414"/>
      <c r="J26" s="414"/>
      <c r="K26" s="414"/>
      <c r="L26" s="414"/>
      <c r="M26" s="415"/>
      <c r="O26" s="27">
        <v>323</v>
      </c>
      <c r="P26" s="410" t="s">
        <v>42</v>
      </c>
      <c r="Q26" s="410"/>
      <c r="R26" s="410"/>
      <c r="S26" s="410"/>
      <c r="T26" s="410"/>
      <c r="U26" s="410"/>
      <c r="V26" s="410"/>
      <c r="W26" s="410"/>
      <c r="X26" s="410"/>
      <c r="Y26" s="410"/>
      <c r="Z26" s="411"/>
      <c r="AD26" s="43" t="s">
        <v>191</v>
      </c>
    </row>
    <row r="27" spans="2:30" x14ac:dyDescent="0.15">
      <c r="B27" s="23">
        <v>202</v>
      </c>
      <c r="C27" s="408" t="s">
        <v>176</v>
      </c>
      <c r="D27" s="408"/>
      <c r="E27" s="408"/>
      <c r="F27" s="408"/>
      <c r="G27" s="408"/>
      <c r="H27" s="408"/>
      <c r="I27" s="408"/>
      <c r="J27" s="408"/>
      <c r="K27" s="408"/>
      <c r="L27" s="408"/>
      <c r="M27" s="409"/>
      <c r="O27" s="27">
        <v>325</v>
      </c>
      <c r="P27" s="410" t="s">
        <v>43</v>
      </c>
      <c r="Q27" s="410"/>
      <c r="R27" s="410"/>
      <c r="S27" s="410"/>
      <c r="T27" s="410"/>
      <c r="U27" s="410"/>
      <c r="V27" s="410"/>
      <c r="W27" s="410"/>
      <c r="X27" s="410"/>
      <c r="Y27" s="410"/>
      <c r="Z27" s="411"/>
      <c r="AD27" s="43" t="s">
        <v>274</v>
      </c>
    </row>
    <row r="28" spans="2:30" x14ac:dyDescent="0.15">
      <c r="B28" s="24">
        <v>203</v>
      </c>
      <c r="C28" s="406" t="s">
        <v>3</v>
      </c>
      <c r="D28" s="406"/>
      <c r="E28" s="406"/>
      <c r="F28" s="406"/>
      <c r="G28" s="406"/>
      <c r="H28" s="406"/>
      <c r="I28" s="406"/>
      <c r="J28" s="406"/>
      <c r="K28" s="406"/>
      <c r="L28" s="406"/>
      <c r="M28" s="407"/>
      <c r="O28" s="27">
        <v>326</v>
      </c>
      <c r="P28" s="410" t="s">
        <v>44</v>
      </c>
      <c r="Q28" s="410"/>
      <c r="R28" s="410"/>
      <c r="S28" s="410"/>
      <c r="T28" s="410"/>
      <c r="U28" s="410"/>
      <c r="V28" s="410"/>
      <c r="W28" s="410"/>
      <c r="X28" s="410"/>
      <c r="Y28" s="410"/>
      <c r="Z28" s="411"/>
      <c r="AD28" s="43" t="s">
        <v>275</v>
      </c>
    </row>
    <row r="29" spans="2:30" x14ac:dyDescent="0.15">
      <c r="B29" s="23">
        <v>204</v>
      </c>
      <c r="C29" s="408" t="s">
        <v>4</v>
      </c>
      <c r="D29" s="408"/>
      <c r="E29" s="408"/>
      <c r="F29" s="408"/>
      <c r="G29" s="408"/>
      <c r="H29" s="408"/>
      <c r="I29" s="408"/>
      <c r="J29" s="408"/>
      <c r="K29" s="408"/>
      <c r="L29" s="408"/>
      <c r="M29" s="409"/>
      <c r="O29" s="27">
        <v>331</v>
      </c>
      <c r="P29" s="410" t="s">
        <v>45</v>
      </c>
      <c r="Q29" s="410"/>
      <c r="R29" s="410"/>
      <c r="S29" s="410"/>
      <c r="T29" s="410"/>
      <c r="U29" s="410"/>
      <c r="V29" s="410"/>
      <c r="W29" s="410"/>
      <c r="X29" s="410"/>
      <c r="Y29" s="410"/>
      <c r="Z29" s="411"/>
      <c r="AD29" s="43" t="s">
        <v>192</v>
      </c>
    </row>
    <row r="30" spans="2:30" x14ac:dyDescent="0.15">
      <c r="B30" s="24">
        <v>205</v>
      </c>
      <c r="C30" s="408" t="s">
        <v>5</v>
      </c>
      <c r="D30" s="408"/>
      <c r="E30" s="408"/>
      <c r="F30" s="408"/>
      <c r="G30" s="408"/>
      <c r="H30" s="408"/>
      <c r="I30" s="408"/>
      <c r="J30" s="408"/>
      <c r="K30" s="408"/>
      <c r="L30" s="408"/>
      <c r="M30" s="409"/>
      <c r="O30" s="27">
        <v>333</v>
      </c>
      <c r="P30" s="410" t="s">
        <v>17</v>
      </c>
      <c r="Q30" s="410"/>
      <c r="R30" s="410"/>
      <c r="S30" s="410"/>
      <c r="T30" s="410"/>
      <c r="U30" s="410"/>
      <c r="V30" s="410"/>
      <c r="W30" s="410"/>
      <c r="X30" s="410"/>
      <c r="Y30" s="410"/>
      <c r="Z30" s="411"/>
      <c r="AD30" s="43" t="s">
        <v>193</v>
      </c>
    </row>
    <row r="31" spans="2:30" x14ac:dyDescent="0.15">
      <c r="B31" s="23">
        <v>206</v>
      </c>
      <c r="C31" s="406" t="s">
        <v>6</v>
      </c>
      <c r="D31" s="406"/>
      <c r="E31" s="406"/>
      <c r="F31" s="406"/>
      <c r="G31" s="406"/>
      <c r="H31" s="406"/>
      <c r="I31" s="406"/>
      <c r="J31" s="406"/>
      <c r="K31" s="406"/>
      <c r="L31" s="406"/>
      <c r="M31" s="407"/>
      <c r="O31" s="27">
        <v>334</v>
      </c>
      <c r="P31" s="410" t="s">
        <v>46</v>
      </c>
      <c r="Q31" s="410"/>
      <c r="R31" s="410"/>
      <c r="S31" s="410"/>
      <c r="T31" s="410"/>
      <c r="U31" s="410"/>
      <c r="V31" s="410"/>
      <c r="W31" s="410"/>
      <c r="X31" s="410"/>
      <c r="Y31" s="410"/>
      <c r="Z31" s="411"/>
      <c r="AD31" s="43" t="s">
        <v>217</v>
      </c>
    </row>
    <row r="32" spans="2:30" x14ac:dyDescent="0.15">
      <c r="B32" s="24">
        <v>208</v>
      </c>
      <c r="C32" s="406" t="s">
        <v>7</v>
      </c>
      <c r="D32" s="406"/>
      <c r="E32" s="406"/>
      <c r="F32" s="406"/>
      <c r="G32" s="406"/>
      <c r="H32" s="406"/>
      <c r="I32" s="406"/>
      <c r="J32" s="406"/>
      <c r="K32" s="406"/>
      <c r="L32" s="406"/>
      <c r="M32" s="407"/>
      <c r="O32" s="27">
        <v>335</v>
      </c>
      <c r="P32" s="410" t="s">
        <v>18</v>
      </c>
      <c r="Q32" s="410"/>
      <c r="R32" s="410"/>
      <c r="S32" s="410"/>
      <c r="T32" s="410"/>
      <c r="U32" s="410"/>
      <c r="V32" s="410"/>
      <c r="W32" s="410"/>
      <c r="X32" s="410"/>
      <c r="Y32" s="410"/>
      <c r="Z32" s="411"/>
      <c r="AD32" s="43" t="s">
        <v>216</v>
      </c>
    </row>
    <row r="33" spans="2:33" x14ac:dyDescent="0.15">
      <c r="B33" s="24">
        <v>209</v>
      </c>
      <c r="C33" s="406" t="s">
        <v>8</v>
      </c>
      <c r="D33" s="406"/>
      <c r="E33" s="406"/>
      <c r="F33" s="406"/>
      <c r="G33" s="406"/>
      <c r="H33" s="406"/>
      <c r="I33" s="406"/>
      <c r="J33" s="406"/>
      <c r="K33" s="406"/>
      <c r="L33" s="406"/>
      <c r="M33" s="407"/>
      <c r="O33" s="27">
        <v>337</v>
      </c>
      <c r="P33" s="410" t="s">
        <v>47</v>
      </c>
      <c r="Q33" s="410"/>
      <c r="R33" s="410"/>
      <c r="S33" s="410"/>
      <c r="T33" s="410"/>
      <c r="U33" s="410"/>
      <c r="V33" s="410"/>
      <c r="W33" s="410"/>
      <c r="X33" s="410"/>
      <c r="Y33" s="410"/>
      <c r="Z33" s="411"/>
      <c r="AD33" s="43" t="s">
        <v>194</v>
      </c>
    </row>
    <row r="34" spans="2:33" x14ac:dyDescent="0.15">
      <c r="B34" s="24">
        <v>211</v>
      </c>
      <c r="C34" s="406" t="s">
        <v>9</v>
      </c>
      <c r="D34" s="406"/>
      <c r="E34" s="406"/>
      <c r="F34" s="406"/>
      <c r="G34" s="406"/>
      <c r="H34" s="406"/>
      <c r="I34" s="406"/>
      <c r="J34" s="406"/>
      <c r="K34" s="406"/>
      <c r="L34" s="406"/>
      <c r="M34" s="407"/>
      <c r="O34" s="27">
        <v>339</v>
      </c>
      <c r="P34" s="410" t="s">
        <v>20</v>
      </c>
      <c r="Q34" s="410"/>
      <c r="R34" s="410"/>
      <c r="S34" s="410"/>
      <c r="T34" s="410"/>
      <c r="U34" s="410"/>
      <c r="V34" s="410"/>
      <c r="W34" s="410"/>
      <c r="X34" s="410"/>
      <c r="Y34" s="410"/>
      <c r="Z34" s="411"/>
    </row>
    <row r="35" spans="2:33" x14ac:dyDescent="0.15">
      <c r="B35" s="24">
        <v>212</v>
      </c>
      <c r="C35" s="406" t="s">
        <v>10</v>
      </c>
      <c r="D35" s="406"/>
      <c r="E35" s="406"/>
      <c r="F35" s="406"/>
      <c r="G35" s="406"/>
      <c r="H35" s="406"/>
      <c r="I35" s="406"/>
      <c r="J35" s="406"/>
      <c r="K35" s="406"/>
      <c r="L35" s="406"/>
      <c r="M35" s="407"/>
      <c r="O35" s="27">
        <v>340</v>
      </c>
      <c r="P35" s="410" t="s">
        <v>48</v>
      </c>
      <c r="Q35" s="410"/>
      <c r="R35" s="410"/>
      <c r="S35" s="410"/>
      <c r="T35" s="410"/>
      <c r="U35" s="410"/>
      <c r="V35" s="410"/>
      <c r="W35" s="410"/>
      <c r="X35" s="410"/>
      <c r="Y35" s="410"/>
      <c r="Z35" s="411"/>
    </row>
    <row r="36" spans="2:33" ht="14.25" thickBot="1" x14ac:dyDescent="0.2">
      <c r="B36" s="24">
        <v>213</v>
      </c>
      <c r="C36" s="406" t="s">
        <v>11</v>
      </c>
      <c r="D36" s="406"/>
      <c r="E36" s="406"/>
      <c r="F36" s="406"/>
      <c r="G36" s="406"/>
      <c r="H36" s="406"/>
      <c r="I36" s="406"/>
      <c r="J36" s="406"/>
      <c r="K36" s="406"/>
      <c r="L36" s="406"/>
      <c r="M36" s="407"/>
      <c r="O36" s="28">
        <v>341</v>
      </c>
      <c r="P36" s="432" t="s">
        <v>21</v>
      </c>
      <c r="Q36" s="432"/>
      <c r="R36" s="432"/>
      <c r="S36" s="432"/>
      <c r="T36" s="432"/>
      <c r="U36" s="432"/>
      <c r="V36" s="432"/>
      <c r="W36" s="432"/>
      <c r="X36" s="432"/>
      <c r="Y36" s="432"/>
      <c r="Z36" s="433"/>
    </row>
    <row r="37" spans="2:33" ht="14.25" thickBot="1" x14ac:dyDescent="0.2">
      <c r="B37" s="24">
        <v>215</v>
      </c>
      <c r="C37" s="406" t="s">
        <v>12</v>
      </c>
      <c r="D37" s="406"/>
      <c r="E37" s="406"/>
      <c r="F37" s="406"/>
      <c r="G37" s="406"/>
      <c r="H37" s="406"/>
      <c r="I37" s="406"/>
      <c r="J37" s="406"/>
      <c r="K37" s="406"/>
      <c r="L37" s="406"/>
      <c r="M37" s="407"/>
      <c r="O37" s="33"/>
      <c r="P37" s="32"/>
      <c r="Q37" s="32"/>
      <c r="R37" s="32"/>
      <c r="S37" s="32"/>
      <c r="T37" s="32"/>
      <c r="U37" s="32"/>
      <c r="V37" s="32"/>
      <c r="W37" s="32"/>
      <c r="X37" s="32"/>
      <c r="Y37" s="32"/>
      <c r="Z37" s="32"/>
    </row>
    <row r="38" spans="2:33" ht="14.25" thickBot="1" x14ac:dyDescent="0.2">
      <c r="B38" s="24">
        <v>216</v>
      </c>
      <c r="C38" s="406" t="s">
        <v>13</v>
      </c>
      <c r="D38" s="406"/>
      <c r="E38" s="406"/>
      <c r="F38" s="406"/>
      <c r="G38" s="406"/>
      <c r="H38" s="406"/>
      <c r="I38" s="406"/>
      <c r="J38" s="406"/>
      <c r="K38" s="406"/>
      <c r="L38" s="406"/>
      <c r="M38" s="407"/>
      <c r="O38" s="396" t="s">
        <v>106</v>
      </c>
      <c r="P38" s="397"/>
      <c r="Q38" s="397"/>
      <c r="R38" s="397"/>
      <c r="S38" s="397"/>
      <c r="T38" s="397"/>
      <c r="U38" s="397"/>
      <c r="V38" s="397"/>
      <c r="W38" s="397"/>
      <c r="X38" s="397"/>
      <c r="Y38" s="397"/>
      <c r="Z38" s="398"/>
    </row>
    <row r="39" spans="2:33" x14ac:dyDescent="0.15">
      <c r="B39" s="23">
        <v>217</v>
      </c>
      <c r="C39" s="408" t="s">
        <v>14</v>
      </c>
      <c r="D39" s="408"/>
      <c r="E39" s="408"/>
      <c r="F39" s="408"/>
      <c r="G39" s="408"/>
      <c r="H39" s="408"/>
      <c r="I39" s="408"/>
      <c r="J39" s="408"/>
      <c r="K39" s="408"/>
      <c r="L39" s="408"/>
      <c r="M39" s="409"/>
      <c r="O39" s="34">
        <v>601</v>
      </c>
      <c r="P39" s="414" t="s">
        <v>88</v>
      </c>
      <c r="Q39" s="414"/>
      <c r="R39" s="414"/>
      <c r="S39" s="414"/>
      <c r="T39" s="414"/>
      <c r="U39" s="414"/>
      <c r="V39" s="414"/>
      <c r="W39" s="414"/>
      <c r="X39" s="414"/>
      <c r="Y39" s="414"/>
      <c r="Z39" s="415"/>
    </row>
    <row r="40" spans="2:33" x14ac:dyDescent="0.15">
      <c r="B40" s="23">
        <v>218</v>
      </c>
      <c r="C40" s="408" t="s">
        <v>15</v>
      </c>
      <c r="D40" s="408"/>
      <c r="E40" s="408"/>
      <c r="F40" s="408"/>
      <c r="G40" s="408"/>
      <c r="H40" s="408"/>
      <c r="I40" s="408"/>
      <c r="J40" s="408"/>
      <c r="K40" s="408"/>
      <c r="L40" s="408"/>
      <c r="M40" s="409"/>
      <c r="O40" s="24">
        <v>602</v>
      </c>
      <c r="P40" s="406" t="s">
        <v>89</v>
      </c>
      <c r="Q40" s="406"/>
      <c r="R40" s="406"/>
      <c r="S40" s="406"/>
      <c r="T40" s="406"/>
      <c r="U40" s="406"/>
      <c r="V40" s="406"/>
      <c r="W40" s="406"/>
      <c r="X40" s="406"/>
      <c r="Y40" s="406"/>
      <c r="Z40" s="407"/>
    </row>
    <row r="41" spans="2:33" x14ac:dyDescent="0.15">
      <c r="B41" s="24">
        <v>220</v>
      </c>
      <c r="C41" s="406" t="s">
        <v>16</v>
      </c>
      <c r="D41" s="406"/>
      <c r="E41" s="406"/>
      <c r="F41" s="406"/>
      <c r="G41" s="406"/>
      <c r="H41" s="406"/>
      <c r="I41" s="406"/>
      <c r="J41" s="406"/>
      <c r="K41" s="406"/>
      <c r="L41" s="406"/>
      <c r="M41" s="407"/>
      <c r="O41" s="23">
        <v>603</v>
      </c>
      <c r="P41" s="408" t="s">
        <v>90</v>
      </c>
      <c r="Q41" s="408"/>
      <c r="R41" s="408"/>
      <c r="S41" s="408"/>
      <c r="T41" s="408"/>
      <c r="U41" s="408"/>
      <c r="V41" s="408"/>
      <c r="W41" s="408"/>
      <c r="X41" s="408"/>
      <c r="Y41" s="408"/>
      <c r="Z41" s="409"/>
    </row>
    <row r="42" spans="2:33" x14ac:dyDescent="0.15">
      <c r="B42" s="24">
        <v>221</v>
      </c>
      <c r="C42" s="406" t="s">
        <v>17</v>
      </c>
      <c r="D42" s="406"/>
      <c r="E42" s="406"/>
      <c r="F42" s="406"/>
      <c r="G42" s="406"/>
      <c r="H42" s="406"/>
      <c r="I42" s="406"/>
      <c r="J42" s="406"/>
      <c r="K42" s="406"/>
      <c r="L42" s="406"/>
      <c r="M42" s="407"/>
      <c r="O42" s="23">
        <v>604</v>
      </c>
      <c r="P42" s="408" t="s">
        <v>91</v>
      </c>
      <c r="Q42" s="408"/>
      <c r="R42" s="408"/>
      <c r="S42" s="408"/>
      <c r="T42" s="408"/>
      <c r="U42" s="408"/>
      <c r="V42" s="408"/>
      <c r="W42" s="408"/>
      <c r="X42" s="408"/>
      <c r="Y42" s="408"/>
      <c r="Z42" s="409"/>
    </row>
    <row r="43" spans="2:33" x14ac:dyDescent="0.15">
      <c r="B43" s="24">
        <v>222</v>
      </c>
      <c r="C43" s="406" t="s">
        <v>18</v>
      </c>
      <c r="D43" s="406"/>
      <c r="E43" s="406"/>
      <c r="F43" s="406"/>
      <c r="G43" s="406"/>
      <c r="H43" s="406"/>
      <c r="I43" s="406"/>
      <c r="J43" s="406"/>
      <c r="K43" s="406"/>
      <c r="L43" s="406"/>
      <c r="M43" s="407"/>
      <c r="O43" s="23">
        <v>605</v>
      </c>
      <c r="P43" s="408" t="s">
        <v>92</v>
      </c>
      <c r="Q43" s="408"/>
      <c r="R43" s="408"/>
      <c r="S43" s="408"/>
      <c r="T43" s="408"/>
      <c r="U43" s="408"/>
      <c r="V43" s="408"/>
      <c r="W43" s="408"/>
      <c r="X43" s="408"/>
      <c r="Y43" s="408"/>
      <c r="Z43" s="409"/>
    </row>
    <row r="44" spans="2:33" x14ac:dyDescent="0.15">
      <c r="B44" s="24">
        <v>224</v>
      </c>
      <c r="C44" s="406" t="s">
        <v>19</v>
      </c>
      <c r="D44" s="406"/>
      <c r="E44" s="406"/>
      <c r="F44" s="406"/>
      <c r="G44" s="406"/>
      <c r="H44" s="406"/>
      <c r="I44" s="406"/>
      <c r="J44" s="406"/>
      <c r="K44" s="406"/>
      <c r="L44" s="406"/>
      <c r="M44" s="407"/>
      <c r="O44" s="23">
        <v>606</v>
      </c>
      <c r="P44" s="408" t="s">
        <v>93</v>
      </c>
      <c r="Q44" s="408"/>
      <c r="R44" s="408"/>
      <c r="S44" s="408"/>
      <c r="T44" s="408"/>
      <c r="U44" s="408"/>
      <c r="V44" s="408"/>
      <c r="W44" s="408"/>
      <c r="X44" s="408"/>
      <c r="Y44" s="408"/>
      <c r="Z44" s="409"/>
      <c r="AD44" s="2"/>
      <c r="AF44" s="12"/>
      <c r="AG44" s="12"/>
    </row>
    <row r="45" spans="2:33" x14ac:dyDescent="0.15">
      <c r="B45" s="24">
        <v>225</v>
      </c>
      <c r="C45" s="406" t="s">
        <v>20</v>
      </c>
      <c r="D45" s="406"/>
      <c r="E45" s="406"/>
      <c r="F45" s="406"/>
      <c r="G45" s="406"/>
      <c r="H45" s="406"/>
      <c r="I45" s="406"/>
      <c r="J45" s="406"/>
      <c r="K45" s="406"/>
      <c r="L45" s="406"/>
      <c r="M45" s="407"/>
      <c r="O45" s="23">
        <v>607</v>
      </c>
      <c r="P45" s="408" t="s">
        <v>94</v>
      </c>
      <c r="Q45" s="408"/>
      <c r="R45" s="408"/>
      <c r="S45" s="408"/>
      <c r="T45" s="408"/>
      <c r="U45" s="408"/>
      <c r="V45" s="408"/>
      <c r="W45" s="408"/>
      <c r="X45" s="408"/>
      <c r="Y45" s="408"/>
      <c r="Z45" s="409"/>
      <c r="AD45" s="2"/>
      <c r="AF45" s="4"/>
      <c r="AG45" s="4"/>
    </row>
    <row r="46" spans="2:33" ht="14.25" thickBot="1" x14ac:dyDescent="0.2">
      <c r="B46" s="25">
        <v>226</v>
      </c>
      <c r="C46" s="430" t="s">
        <v>21</v>
      </c>
      <c r="D46" s="430"/>
      <c r="E46" s="430"/>
      <c r="F46" s="430"/>
      <c r="G46" s="430"/>
      <c r="H46" s="430"/>
      <c r="I46" s="430"/>
      <c r="J46" s="430"/>
      <c r="K46" s="430"/>
      <c r="L46" s="430"/>
      <c r="M46" s="431"/>
      <c r="O46" s="23">
        <v>608</v>
      </c>
      <c r="P46" s="408" t="s">
        <v>95</v>
      </c>
      <c r="Q46" s="408"/>
      <c r="R46" s="408"/>
      <c r="S46" s="408"/>
      <c r="T46" s="408"/>
      <c r="U46" s="408"/>
      <c r="V46" s="408"/>
      <c r="W46" s="408"/>
      <c r="X46" s="408"/>
      <c r="Y46" s="408"/>
      <c r="Z46" s="409"/>
      <c r="AD46" s="2"/>
      <c r="AF46" s="4"/>
      <c r="AG46" s="4"/>
    </row>
    <row r="47" spans="2:33" ht="14.25" thickBot="1" x14ac:dyDescent="0.2">
      <c r="O47" s="23">
        <v>609</v>
      </c>
      <c r="P47" s="408" t="s">
        <v>96</v>
      </c>
      <c r="Q47" s="408"/>
      <c r="R47" s="408"/>
      <c r="S47" s="408"/>
      <c r="T47" s="408"/>
      <c r="U47" s="408"/>
      <c r="V47" s="408"/>
      <c r="W47" s="408"/>
      <c r="X47" s="408"/>
      <c r="Y47" s="408"/>
      <c r="Z47" s="409"/>
      <c r="AD47" s="2"/>
      <c r="AF47" s="4"/>
      <c r="AG47" s="4"/>
    </row>
    <row r="48" spans="2:33" ht="14.25" thickBot="1" x14ac:dyDescent="0.2">
      <c r="B48" s="396" t="s">
        <v>179</v>
      </c>
      <c r="C48" s="397"/>
      <c r="D48" s="397"/>
      <c r="E48" s="397"/>
      <c r="F48" s="397"/>
      <c r="G48" s="397"/>
      <c r="H48" s="397"/>
      <c r="I48" s="397"/>
      <c r="J48" s="397"/>
      <c r="K48" s="425"/>
      <c r="L48" s="425"/>
      <c r="M48" s="426"/>
      <c r="O48" s="23">
        <v>610</v>
      </c>
      <c r="P48" s="408" t="s">
        <v>97</v>
      </c>
      <c r="Q48" s="408"/>
      <c r="R48" s="408"/>
      <c r="S48" s="408"/>
      <c r="T48" s="408"/>
      <c r="U48" s="408"/>
      <c r="V48" s="408"/>
      <c r="W48" s="408"/>
      <c r="X48" s="408"/>
      <c r="Y48" s="408"/>
      <c r="Z48" s="409"/>
      <c r="AD48" s="11"/>
      <c r="AF48" s="4"/>
      <c r="AG48" s="4"/>
    </row>
    <row r="49" spans="1:36" x14ac:dyDescent="0.15">
      <c r="B49" s="30">
        <v>501</v>
      </c>
      <c r="C49" s="427" t="s">
        <v>158</v>
      </c>
      <c r="D49" s="390"/>
      <c r="E49" s="390"/>
      <c r="F49" s="390"/>
      <c r="G49" s="390"/>
      <c r="H49" s="390"/>
      <c r="I49" s="390"/>
      <c r="J49" s="390"/>
      <c r="K49" s="390"/>
      <c r="L49" s="390"/>
      <c r="M49" s="391"/>
      <c r="O49" s="23">
        <v>611</v>
      </c>
      <c r="P49" s="408" t="s">
        <v>98</v>
      </c>
      <c r="Q49" s="408"/>
      <c r="R49" s="408"/>
      <c r="S49" s="408"/>
      <c r="T49" s="408"/>
      <c r="U49" s="408"/>
      <c r="V49" s="408"/>
      <c r="W49" s="408"/>
      <c r="X49" s="408"/>
      <c r="Y49" s="408"/>
      <c r="Z49" s="409"/>
      <c r="AD49" s="11"/>
      <c r="AF49" s="4"/>
      <c r="AG49" s="4"/>
    </row>
    <row r="50" spans="1:36" x14ac:dyDescent="0.15">
      <c r="B50" s="23">
        <v>502</v>
      </c>
      <c r="C50" s="395" t="s">
        <v>159</v>
      </c>
      <c r="D50" s="393"/>
      <c r="E50" s="393"/>
      <c r="F50" s="393"/>
      <c r="G50" s="393"/>
      <c r="H50" s="393"/>
      <c r="I50" s="393"/>
      <c r="J50" s="393"/>
      <c r="K50" s="393"/>
      <c r="L50" s="393"/>
      <c r="M50" s="394"/>
      <c r="O50" s="23">
        <v>612</v>
      </c>
      <c r="P50" s="408" t="s">
        <v>99</v>
      </c>
      <c r="Q50" s="408"/>
      <c r="R50" s="408"/>
      <c r="S50" s="408"/>
      <c r="T50" s="408"/>
      <c r="U50" s="408"/>
      <c r="V50" s="408"/>
      <c r="W50" s="408"/>
      <c r="X50" s="408"/>
      <c r="Y50" s="408"/>
      <c r="Z50" s="409"/>
      <c r="AD50" s="10"/>
      <c r="AF50" s="4"/>
      <c r="AG50" s="4"/>
    </row>
    <row r="51" spans="1:36" x14ac:dyDescent="0.15">
      <c r="B51" s="23">
        <v>503</v>
      </c>
      <c r="C51" s="395" t="s">
        <v>160</v>
      </c>
      <c r="D51" s="393"/>
      <c r="E51" s="393"/>
      <c r="F51" s="393"/>
      <c r="G51" s="393"/>
      <c r="H51" s="393"/>
      <c r="I51" s="393"/>
      <c r="J51" s="393"/>
      <c r="K51" s="393"/>
      <c r="L51" s="393"/>
      <c r="M51" s="394"/>
      <c r="O51" s="23">
        <v>613</v>
      </c>
      <c r="P51" s="408" t="s">
        <v>100</v>
      </c>
      <c r="Q51" s="408"/>
      <c r="R51" s="408"/>
      <c r="S51" s="408"/>
      <c r="T51" s="408"/>
      <c r="U51" s="408"/>
      <c r="V51" s="408"/>
      <c r="W51" s="408"/>
      <c r="X51" s="408"/>
      <c r="Y51" s="408"/>
      <c r="Z51" s="409"/>
      <c r="AD51" s="9"/>
    </row>
    <row r="52" spans="1:36" x14ac:dyDescent="0.15">
      <c r="B52" s="23">
        <v>504</v>
      </c>
      <c r="C52" s="395" t="s">
        <v>161</v>
      </c>
      <c r="D52" s="393"/>
      <c r="E52" s="393"/>
      <c r="F52" s="393"/>
      <c r="G52" s="393"/>
      <c r="H52" s="393"/>
      <c r="I52" s="393"/>
      <c r="J52" s="393"/>
      <c r="K52" s="393"/>
      <c r="L52" s="393"/>
      <c r="M52" s="394"/>
      <c r="O52" s="23">
        <v>614</v>
      </c>
      <c r="P52" s="408" t="s">
        <v>101</v>
      </c>
      <c r="Q52" s="408"/>
      <c r="R52" s="408"/>
      <c r="S52" s="408"/>
      <c r="T52" s="408"/>
      <c r="U52" s="408"/>
      <c r="V52" s="408"/>
      <c r="W52" s="408"/>
      <c r="X52" s="408"/>
      <c r="Y52" s="408"/>
      <c r="Z52" s="409"/>
      <c r="AD52" s="10"/>
    </row>
    <row r="53" spans="1:36" ht="12.75" customHeight="1" x14ac:dyDescent="0.15">
      <c r="A53"/>
      <c r="B53" s="23">
        <v>505</v>
      </c>
      <c r="C53" s="395" t="s">
        <v>162</v>
      </c>
      <c r="D53" s="393"/>
      <c r="E53" s="393"/>
      <c r="F53" s="393"/>
      <c r="G53" s="393"/>
      <c r="H53" s="393"/>
      <c r="I53" s="393"/>
      <c r="J53" s="393"/>
      <c r="K53" s="393"/>
      <c r="L53" s="393"/>
      <c r="M53" s="394"/>
      <c r="N53"/>
      <c r="O53" s="23">
        <v>615</v>
      </c>
      <c r="P53" s="408" t="s">
        <v>102</v>
      </c>
      <c r="Q53" s="408"/>
      <c r="R53" s="408"/>
      <c r="S53" s="408"/>
      <c r="T53" s="408"/>
      <c r="U53" s="408"/>
      <c r="V53" s="408"/>
      <c r="W53" s="408"/>
      <c r="X53" s="408"/>
      <c r="Y53" s="408"/>
      <c r="Z53" s="409"/>
      <c r="AB53" s="3"/>
      <c r="AC53" s="3"/>
      <c r="AD53" s="21"/>
      <c r="AE53" s="13"/>
      <c r="AH53" s="13"/>
      <c r="AI53" s="2"/>
      <c r="AJ53" s="2"/>
    </row>
    <row r="54" spans="1:36" ht="12.75" customHeight="1" x14ac:dyDescent="0.15">
      <c r="A54"/>
      <c r="B54" s="23">
        <v>506</v>
      </c>
      <c r="C54" s="395" t="s">
        <v>163</v>
      </c>
      <c r="D54" s="393"/>
      <c r="E54" s="393"/>
      <c r="F54" s="393"/>
      <c r="G54" s="393"/>
      <c r="H54" s="393"/>
      <c r="I54" s="393"/>
      <c r="J54" s="393"/>
      <c r="K54" s="393"/>
      <c r="L54" s="393"/>
      <c r="M54" s="394"/>
      <c r="N54"/>
      <c r="O54" s="23">
        <v>616</v>
      </c>
      <c r="P54" s="408" t="s">
        <v>103</v>
      </c>
      <c r="Q54" s="408"/>
      <c r="R54" s="408"/>
      <c r="S54" s="408"/>
      <c r="T54" s="408"/>
      <c r="U54" s="408"/>
      <c r="V54" s="408"/>
      <c r="W54" s="408"/>
      <c r="X54" s="408"/>
      <c r="Y54" s="408"/>
      <c r="Z54" s="409"/>
      <c r="AB54" s="3"/>
      <c r="AC54" s="3"/>
      <c r="AD54" s="2"/>
      <c r="AE54" s="13"/>
      <c r="AH54" s="13"/>
      <c r="AI54" s="2"/>
      <c r="AJ54" s="2"/>
    </row>
    <row r="55" spans="1:36" ht="12.75" customHeight="1" x14ac:dyDescent="0.15">
      <c r="A55"/>
      <c r="B55" s="23">
        <v>507</v>
      </c>
      <c r="C55" s="395" t="s">
        <v>164</v>
      </c>
      <c r="D55" s="393"/>
      <c r="E55" s="393"/>
      <c r="F55" s="393"/>
      <c r="G55" s="393"/>
      <c r="H55" s="393"/>
      <c r="I55" s="393"/>
      <c r="J55" s="393"/>
      <c r="K55" s="393"/>
      <c r="L55" s="393"/>
      <c r="M55" s="394"/>
      <c r="N55"/>
      <c r="O55" s="23">
        <v>617</v>
      </c>
      <c r="P55" s="408" t="s">
        <v>104</v>
      </c>
      <c r="Q55" s="408"/>
      <c r="R55" s="408"/>
      <c r="S55" s="408"/>
      <c r="T55" s="408"/>
      <c r="U55" s="408"/>
      <c r="V55" s="408"/>
      <c r="W55" s="408"/>
      <c r="X55" s="408"/>
      <c r="Y55" s="408"/>
      <c r="Z55" s="409"/>
      <c r="AB55" s="3"/>
      <c r="AC55" s="3"/>
      <c r="AD55" s="2"/>
      <c r="AE55" s="13"/>
      <c r="AH55" s="13"/>
      <c r="AI55" s="2"/>
      <c r="AJ55" s="2"/>
    </row>
    <row r="56" spans="1:36" s="12" customFormat="1" ht="12.75" customHeight="1" x14ac:dyDescent="0.15">
      <c r="A56"/>
      <c r="B56" s="23">
        <v>508</v>
      </c>
      <c r="C56" s="395" t="s">
        <v>165</v>
      </c>
      <c r="D56" s="393"/>
      <c r="E56" s="393"/>
      <c r="F56" s="393"/>
      <c r="G56" s="393"/>
      <c r="H56" s="393"/>
      <c r="I56" s="393"/>
      <c r="J56" s="393"/>
      <c r="K56" s="393"/>
      <c r="L56" s="393"/>
      <c r="M56" s="394"/>
      <c r="N56"/>
      <c r="O56" s="23">
        <v>618</v>
      </c>
      <c r="P56" s="408" t="s">
        <v>105</v>
      </c>
      <c r="Q56" s="408"/>
      <c r="R56" s="408"/>
      <c r="S56" s="408"/>
      <c r="T56" s="408"/>
      <c r="U56" s="408"/>
      <c r="V56" s="408"/>
      <c r="W56" s="408"/>
      <c r="X56" s="408"/>
      <c r="Y56" s="408"/>
      <c r="Z56" s="409"/>
      <c r="AA56"/>
      <c r="AB56" s="15"/>
      <c r="AC56" s="17"/>
      <c r="AD56" s="2"/>
      <c r="AE56" s="13"/>
      <c r="AF56" s="1"/>
      <c r="AG56" s="1"/>
      <c r="AH56" s="13"/>
      <c r="AI56" s="17"/>
      <c r="AJ56" s="17"/>
    </row>
    <row r="57" spans="1:36" s="4" customFormat="1" ht="12.75" customHeight="1" x14ac:dyDescent="0.15">
      <c r="A57"/>
      <c r="B57" s="23">
        <v>509</v>
      </c>
      <c r="C57" s="395" t="s">
        <v>166</v>
      </c>
      <c r="D57" s="393"/>
      <c r="E57" s="393"/>
      <c r="F57" s="393"/>
      <c r="G57" s="393"/>
      <c r="H57" s="393"/>
      <c r="I57" s="393"/>
      <c r="J57" s="393"/>
      <c r="K57" s="393"/>
      <c r="L57" s="393"/>
      <c r="M57" s="394"/>
      <c r="N57"/>
      <c r="O57" s="23">
        <v>619</v>
      </c>
      <c r="P57" s="408" t="s">
        <v>174</v>
      </c>
      <c r="Q57" s="408"/>
      <c r="R57" s="408"/>
      <c r="S57" s="408"/>
      <c r="T57" s="408"/>
      <c r="U57" s="408"/>
      <c r="V57" s="408"/>
      <c r="W57" s="408"/>
      <c r="X57" s="408"/>
      <c r="Y57" s="408"/>
      <c r="Z57" s="409"/>
      <c r="AA57"/>
      <c r="AB57" s="15"/>
      <c r="AC57" s="5"/>
      <c r="AD57" s="2"/>
      <c r="AE57" s="13"/>
      <c r="AF57" s="1"/>
      <c r="AG57" s="1"/>
      <c r="AH57" s="13"/>
      <c r="AI57" s="18"/>
      <c r="AJ57" s="18"/>
    </row>
    <row r="58" spans="1:36" s="4" customFormat="1" ht="12.75" customHeight="1" thickBot="1" x14ac:dyDescent="0.2">
      <c r="A58"/>
      <c r="B58" s="23">
        <v>510</v>
      </c>
      <c r="C58" s="395" t="s">
        <v>166</v>
      </c>
      <c r="D58" s="393"/>
      <c r="E58" s="393"/>
      <c r="F58" s="393"/>
      <c r="G58" s="393"/>
      <c r="H58" s="393"/>
      <c r="I58" s="393"/>
      <c r="J58" s="393"/>
      <c r="K58" s="393"/>
      <c r="L58" s="393"/>
      <c r="M58" s="394"/>
      <c r="N58"/>
      <c r="O58" s="29">
        <v>621</v>
      </c>
      <c r="P58" s="428" t="s">
        <v>238</v>
      </c>
      <c r="Q58" s="428"/>
      <c r="R58" s="428"/>
      <c r="S58" s="428"/>
      <c r="T58" s="428"/>
      <c r="U58" s="428"/>
      <c r="V58" s="428"/>
      <c r="W58" s="428"/>
      <c r="X58" s="428"/>
      <c r="Y58" s="428"/>
      <c r="Z58" s="429"/>
      <c r="AA58"/>
      <c r="AB58" s="15"/>
      <c r="AC58" s="5"/>
      <c r="AD58" s="2"/>
      <c r="AE58" s="13"/>
      <c r="AF58" s="1"/>
      <c r="AG58" s="1"/>
      <c r="AH58" s="13"/>
      <c r="AI58" s="18"/>
      <c r="AJ58" s="18"/>
    </row>
    <row r="59" spans="1:36" s="4" customFormat="1" ht="12.75" customHeight="1" x14ac:dyDescent="0.15">
      <c r="A59"/>
      <c r="B59" s="23">
        <v>511</v>
      </c>
      <c r="C59" s="395" t="s">
        <v>167</v>
      </c>
      <c r="D59" s="393"/>
      <c r="E59" s="393"/>
      <c r="F59" s="393"/>
      <c r="G59" s="393"/>
      <c r="H59" s="393"/>
      <c r="I59" s="393"/>
      <c r="J59" s="393"/>
      <c r="K59" s="393"/>
      <c r="L59" s="393"/>
      <c r="M59" s="394"/>
      <c r="N59"/>
      <c r="AA59"/>
      <c r="AB59" s="15"/>
      <c r="AC59" s="5"/>
      <c r="AD59" s="2"/>
      <c r="AE59" s="13"/>
      <c r="AF59" s="1"/>
      <c r="AG59" s="1"/>
      <c r="AH59" s="13"/>
      <c r="AI59" s="18"/>
      <c r="AJ59" s="18"/>
    </row>
    <row r="60" spans="1:36" s="4" customFormat="1" ht="12.75" customHeight="1" x14ac:dyDescent="0.15">
      <c r="A60"/>
      <c r="B60" s="23">
        <v>512</v>
      </c>
      <c r="C60" s="395" t="s">
        <v>168</v>
      </c>
      <c r="D60" s="393"/>
      <c r="E60" s="393"/>
      <c r="F60" s="393"/>
      <c r="G60" s="393"/>
      <c r="H60" s="393"/>
      <c r="I60" s="393"/>
      <c r="J60" s="393"/>
      <c r="K60" s="393"/>
      <c r="L60" s="393"/>
      <c r="M60" s="394"/>
      <c r="N60"/>
      <c r="AA60"/>
      <c r="AB60" s="15"/>
      <c r="AC60" s="5"/>
      <c r="AD60" s="2"/>
      <c r="AE60" s="13"/>
      <c r="AF60" s="1"/>
      <c r="AG60" s="1"/>
      <c r="AH60" s="13"/>
      <c r="AI60" s="18"/>
      <c r="AJ60" s="18"/>
    </row>
    <row r="61" spans="1:36" s="4" customFormat="1" ht="12.75" customHeight="1" x14ac:dyDescent="0.15">
      <c r="A61"/>
      <c r="B61" s="23">
        <v>513</v>
      </c>
      <c r="C61" s="395" t="s">
        <v>169</v>
      </c>
      <c r="D61" s="393"/>
      <c r="E61" s="393"/>
      <c r="F61" s="393"/>
      <c r="G61" s="393"/>
      <c r="H61" s="393"/>
      <c r="I61" s="393"/>
      <c r="J61" s="393"/>
      <c r="K61" s="393"/>
      <c r="L61" s="393"/>
      <c r="M61" s="394"/>
      <c r="N61"/>
      <c r="AA61"/>
      <c r="AB61" s="14"/>
      <c r="AC61" s="5"/>
      <c r="AD61" s="2"/>
      <c r="AE61" s="13"/>
      <c r="AF61" s="1"/>
      <c r="AG61" s="1"/>
      <c r="AH61" s="13"/>
      <c r="AI61" s="18"/>
      <c r="AJ61" s="18"/>
    </row>
    <row r="62" spans="1:36" s="4" customFormat="1" ht="12.75" customHeight="1" x14ac:dyDescent="0.15">
      <c r="A62"/>
      <c r="B62" s="23">
        <v>514</v>
      </c>
      <c r="C62" s="395" t="s">
        <v>170</v>
      </c>
      <c r="D62" s="393"/>
      <c r="E62" s="393"/>
      <c r="F62" s="393"/>
      <c r="G62" s="393"/>
      <c r="H62" s="393"/>
      <c r="I62" s="393"/>
      <c r="J62" s="393"/>
      <c r="K62" s="393"/>
      <c r="L62" s="393"/>
      <c r="M62" s="394"/>
      <c r="N62"/>
      <c r="AA62"/>
      <c r="AB62" s="14"/>
      <c r="AC62" s="5"/>
      <c r="AD62" s="2"/>
      <c r="AE62" s="13"/>
      <c r="AF62" s="1"/>
      <c r="AG62" s="1"/>
      <c r="AH62" s="13"/>
      <c r="AI62" s="18"/>
      <c r="AJ62" s="18"/>
    </row>
    <row r="63" spans="1:36" ht="12.75" customHeight="1" x14ac:dyDescent="0.15">
      <c r="A63"/>
      <c r="B63" s="23">
        <v>515</v>
      </c>
      <c r="C63" s="419" t="s">
        <v>171</v>
      </c>
      <c r="D63" s="420"/>
      <c r="E63" s="420"/>
      <c r="F63" s="420"/>
      <c r="G63" s="420"/>
      <c r="H63" s="420"/>
      <c r="I63" s="420"/>
      <c r="J63" s="420"/>
      <c r="K63" s="420"/>
      <c r="L63" s="420"/>
      <c r="M63" s="421"/>
      <c r="N63"/>
      <c r="AA63"/>
      <c r="AB63" s="14"/>
      <c r="AC63" s="6"/>
      <c r="AD63" s="2"/>
      <c r="AE63" s="13"/>
      <c r="AH63" s="13"/>
      <c r="AI63" s="2"/>
      <c r="AJ63" s="2"/>
    </row>
    <row r="64" spans="1:36" ht="12.75" customHeight="1" x14ac:dyDescent="0.15">
      <c r="A64"/>
      <c r="B64" s="23">
        <v>516</v>
      </c>
      <c r="C64" s="419" t="s">
        <v>172</v>
      </c>
      <c r="D64" s="420"/>
      <c r="E64" s="420"/>
      <c r="F64" s="420"/>
      <c r="G64" s="420"/>
      <c r="H64" s="420"/>
      <c r="I64" s="420"/>
      <c r="J64" s="420"/>
      <c r="K64" s="420"/>
      <c r="L64" s="420"/>
      <c r="M64" s="421"/>
      <c r="N64"/>
      <c r="AA64"/>
      <c r="AB64" s="14"/>
      <c r="AC64" s="7"/>
      <c r="AD64" s="2"/>
      <c r="AE64" s="13"/>
      <c r="AH64" s="13"/>
      <c r="AI64" s="2"/>
      <c r="AJ64" s="2"/>
    </row>
    <row r="65" spans="1:36" ht="12.75" customHeight="1" thickBot="1" x14ac:dyDescent="0.2">
      <c r="A65"/>
      <c r="B65" s="29">
        <v>517</v>
      </c>
      <c r="C65" s="422" t="s">
        <v>173</v>
      </c>
      <c r="D65" s="423"/>
      <c r="E65" s="423"/>
      <c r="F65" s="423"/>
      <c r="G65" s="423"/>
      <c r="H65" s="423"/>
      <c r="I65" s="423"/>
      <c r="J65" s="423"/>
      <c r="K65" s="423"/>
      <c r="L65" s="423"/>
      <c r="M65" s="424"/>
      <c r="N65"/>
      <c r="AA65"/>
      <c r="AB65" s="14"/>
      <c r="AC65" s="7"/>
      <c r="AD65" s="2"/>
      <c r="AE65" s="13"/>
      <c r="AH65" s="13"/>
      <c r="AI65" s="2"/>
      <c r="AJ65" s="2"/>
    </row>
    <row r="66" spans="1:36" ht="12.75" customHeight="1" thickBot="1" x14ac:dyDescent="0.2">
      <c r="A66"/>
      <c r="N66"/>
      <c r="AA66"/>
      <c r="AB66" s="14"/>
      <c r="AC66" s="7"/>
      <c r="AD66" s="2"/>
      <c r="AE66" s="13"/>
      <c r="AH66" s="13"/>
      <c r="AI66" s="2"/>
      <c r="AJ66" s="2"/>
    </row>
    <row r="67" spans="1:36" ht="12.75" customHeight="1" thickBot="1" x14ac:dyDescent="0.2">
      <c r="A67"/>
      <c r="B67" s="396" t="s">
        <v>87</v>
      </c>
      <c r="C67" s="397"/>
      <c r="D67" s="397"/>
      <c r="E67" s="397"/>
      <c r="F67" s="397"/>
      <c r="G67" s="397"/>
      <c r="H67" s="397"/>
      <c r="I67" s="397"/>
      <c r="J67" s="397"/>
      <c r="K67" s="397"/>
      <c r="L67" s="397"/>
      <c r="M67" s="398"/>
      <c r="N67"/>
      <c r="O67" s="396" t="s">
        <v>122</v>
      </c>
      <c r="P67" s="397"/>
      <c r="Q67" s="397"/>
      <c r="R67" s="397"/>
      <c r="S67" s="397"/>
      <c r="T67" s="397"/>
      <c r="U67" s="397"/>
      <c r="V67" s="397"/>
      <c r="W67" s="397"/>
      <c r="X67" s="397"/>
      <c r="Y67" s="397"/>
      <c r="Z67" s="398"/>
      <c r="AA67"/>
      <c r="AB67" s="14"/>
      <c r="AC67" s="2"/>
      <c r="AD67" s="2"/>
      <c r="AE67" s="13"/>
      <c r="AH67" s="13"/>
      <c r="AI67" s="2"/>
      <c r="AJ67" s="2"/>
    </row>
    <row r="68" spans="1:36" ht="12.75" customHeight="1" x14ac:dyDescent="0.15">
      <c r="A68"/>
      <c r="B68" s="22">
        <v>401</v>
      </c>
      <c r="C68" s="389" t="s">
        <v>50</v>
      </c>
      <c r="D68" s="390"/>
      <c r="E68" s="390"/>
      <c r="F68" s="390"/>
      <c r="G68" s="390"/>
      <c r="H68" s="390"/>
      <c r="I68" s="390"/>
      <c r="J68" s="390"/>
      <c r="K68" s="390"/>
      <c r="L68" s="390"/>
      <c r="M68" s="391"/>
      <c r="N68"/>
      <c r="O68" s="34">
        <v>701</v>
      </c>
      <c r="P68" s="414" t="s">
        <v>107</v>
      </c>
      <c r="Q68" s="414"/>
      <c r="R68" s="414"/>
      <c r="S68" s="414"/>
      <c r="T68" s="414"/>
      <c r="U68" s="414"/>
      <c r="V68" s="414"/>
      <c r="W68" s="414"/>
      <c r="X68" s="414"/>
      <c r="Y68" s="414"/>
      <c r="Z68" s="415"/>
      <c r="AA68"/>
      <c r="AB68" s="14"/>
      <c r="AC68" s="2"/>
      <c r="AD68" s="2"/>
      <c r="AE68" s="13"/>
      <c r="AH68" s="13"/>
      <c r="AI68" s="2"/>
      <c r="AJ68" s="2"/>
    </row>
    <row r="69" spans="1:36" ht="12.75" customHeight="1" x14ac:dyDescent="0.15">
      <c r="A69"/>
      <c r="B69" s="24">
        <v>402</v>
      </c>
      <c r="C69" s="392" t="s">
        <v>51</v>
      </c>
      <c r="D69" s="393"/>
      <c r="E69" s="393"/>
      <c r="F69" s="393"/>
      <c r="G69" s="393"/>
      <c r="H69" s="393"/>
      <c r="I69" s="393"/>
      <c r="J69" s="393"/>
      <c r="K69" s="393"/>
      <c r="L69" s="393"/>
      <c r="M69" s="394"/>
      <c r="N69"/>
      <c r="O69" s="24">
        <v>702</v>
      </c>
      <c r="P69" s="406" t="s">
        <v>108</v>
      </c>
      <c r="Q69" s="406"/>
      <c r="R69" s="406"/>
      <c r="S69" s="406"/>
      <c r="T69" s="406"/>
      <c r="U69" s="406"/>
      <c r="V69" s="406"/>
      <c r="W69" s="406"/>
      <c r="X69" s="406"/>
      <c r="Y69" s="406"/>
      <c r="Z69" s="407"/>
      <c r="AA69"/>
      <c r="AB69" s="14"/>
      <c r="AC69" s="2"/>
      <c r="AD69" s="2"/>
      <c r="AE69" s="13"/>
      <c r="AH69" s="13"/>
      <c r="AI69" s="2"/>
      <c r="AJ69" s="2"/>
    </row>
    <row r="70" spans="1:36" ht="12.75" customHeight="1" x14ac:dyDescent="0.15">
      <c r="A70"/>
      <c r="B70" s="24">
        <v>403</v>
      </c>
      <c r="C70" s="392" t="s">
        <v>52</v>
      </c>
      <c r="D70" s="393"/>
      <c r="E70" s="393"/>
      <c r="F70" s="393"/>
      <c r="G70" s="393"/>
      <c r="H70" s="393"/>
      <c r="I70" s="393"/>
      <c r="J70" s="393"/>
      <c r="K70" s="393"/>
      <c r="L70" s="393"/>
      <c r="M70" s="394"/>
      <c r="N70"/>
      <c r="O70" s="24">
        <v>703</v>
      </c>
      <c r="P70" s="406" t="s">
        <v>109</v>
      </c>
      <c r="Q70" s="406"/>
      <c r="R70" s="406"/>
      <c r="S70" s="406"/>
      <c r="T70" s="406"/>
      <c r="U70" s="406"/>
      <c r="V70" s="406"/>
      <c r="W70" s="406"/>
      <c r="X70" s="406"/>
      <c r="Y70" s="406"/>
      <c r="Z70" s="407"/>
      <c r="AA70"/>
      <c r="AB70" s="14"/>
      <c r="AC70" s="2"/>
      <c r="AD70" s="2"/>
      <c r="AE70" s="13"/>
      <c r="AH70" s="13"/>
      <c r="AI70" s="2"/>
      <c r="AJ70" s="2"/>
    </row>
    <row r="71" spans="1:36" ht="12.75" customHeight="1" x14ac:dyDescent="0.15">
      <c r="A71"/>
      <c r="B71" s="23">
        <v>404</v>
      </c>
      <c r="C71" s="395" t="s">
        <v>53</v>
      </c>
      <c r="D71" s="393"/>
      <c r="E71" s="393"/>
      <c r="F71" s="393"/>
      <c r="G71" s="393"/>
      <c r="H71" s="393"/>
      <c r="I71" s="393"/>
      <c r="J71" s="393"/>
      <c r="K71" s="393"/>
      <c r="L71" s="393"/>
      <c r="M71" s="394"/>
      <c r="N71"/>
      <c r="O71" s="24">
        <v>704</v>
      </c>
      <c r="P71" s="406" t="s">
        <v>110</v>
      </c>
      <c r="Q71" s="406"/>
      <c r="R71" s="406"/>
      <c r="S71" s="406"/>
      <c r="T71" s="406"/>
      <c r="U71" s="406"/>
      <c r="V71" s="406"/>
      <c r="W71" s="406"/>
      <c r="X71" s="406"/>
      <c r="Y71" s="406"/>
      <c r="Z71" s="407"/>
      <c r="AA71"/>
      <c r="AB71" s="14"/>
      <c r="AC71" s="2"/>
      <c r="AD71" s="2"/>
      <c r="AE71" s="19"/>
      <c r="AH71" s="13"/>
      <c r="AI71" s="2"/>
      <c r="AJ71" s="2"/>
    </row>
    <row r="72" spans="1:36" ht="12.75" customHeight="1" x14ac:dyDescent="0.15">
      <c r="A72"/>
      <c r="B72" s="24">
        <v>405</v>
      </c>
      <c r="C72" s="395" t="s">
        <v>54</v>
      </c>
      <c r="D72" s="393"/>
      <c r="E72" s="393"/>
      <c r="F72" s="393"/>
      <c r="G72" s="393"/>
      <c r="H72" s="393"/>
      <c r="I72" s="393"/>
      <c r="J72" s="393"/>
      <c r="K72" s="393"/>
      <c r="L72" s="393"/>
      <c r="M72" s="394"/>
      <c r="N72"/>
      <c r="O72" s="24">
        <v>705</v>
      </c>
      <c r="P72" s="406" t="s">
        <v>111</v>
      </c>
      <c r="Q72" s="406"/>
      <c r="R72" s="406"/>
      <c r="S72" s="406"/>
      <c r="T72" s="406"/>
      <c r="U72" s="406"/>
      <c r="V72" s="406"/>
      <c r="W72" s="406"/>
      <c r="X72" s="406"/>
      <c r="Y72" s="406"/>
      <c r="Z72" s="407"/>
      <c r="AA72"/>
      <c r="AB72" s="14"/>
      <c r="AC72" s="2"/>
      <c r="AD72" s="2"/>
      <c r="AE72" s="2"/>
      <c r="AH72" s="13"/>
      <c r="AI72" s="2"/>
      <c r="AJ72" s="2"/>
    </row>
    <row r="73" spans="1:36" ht="12.75" customHeight="1" x14ac:dyDescent="0.15">
      <c r="A73"/>
      <c r="B73" s="23">
        <v>406</v>
      </c>
      <c r="C73" s="392" t="s">
        <v>55</v>
      </c>
      <c r="D73" s="393"/>
      <c r="E73" s="393"/>
      <c r="F73" s="393"/>
      <c r="G73" s="393"/>
      <c r="H73" s="393"/>
      <c r="I73" s="393"/>
      <c r="J73" s="393"/>
      <c r="K73" s="393"/>
      <c r="L73" s="393"/>
      <c r="M73" s="394"/>
      <c r="N73"/>
      <c r="O73" s="24">
        <v>706</v>
      </c>
      <c r="P73" s="406" t="s">
        <v>112</v>
      </c>
      <c r="Q73" s="406"/>
      <c r="R73" s="406"/>
      <c r="S73" s="406"/>
      <c r="T73" s="406"/>
      <c r="U73" s="406"/>
      <c r="V73" s="406"/>
      <c r="W73" s="406"/>
      <c r="X73" s="406"/>
      <c r="Y73" s="406"/>
      <c r="Z73" s="407"/>
      <c r="AA73"/>
      <c r="AB73" s="14"/>
      <c r="AC73" s="8"/>
      <c r="AD73" s="2"/>
      <c r="AE73" s="13"/>
      <c r="AH73" s="13"/>
      <c r="AI73" s="2"/>
      <c r="AJ73" s="2"/>
    </row>
    <row r="74" spans="1:36" ht="12.75" customHeight="1" x14ac:dyDescent="0.15">
      <c r="A74"/>
      <c r="B74" s="24">
        <v>407</v>
      </c>
      <c r="C74" s="392" t="s">
        <v>56</v>
      </c>
      <c r="D74" s="393"/>
      <c r="E74" s="393"/>
      <c r="F74" s="393"/>
      <c r="G74" s="393"/>
      <c r="H74" s="393"/>
      <c r="I74" s="393"/>
      <c r="J74" s="393"/>
      <c r="K74" s="393"/>
      <c r="L74" s="393"/>
      <c r="M74" s="394"/>
      <c r="N74"/>
      <c r="O74" s="24">
        <v>707</v>
      </c>
      <c r="P74" s="406" t="s">
        <v>113</v>
      </c>
      <c r="Q74" s="406"/>
      <c r="R74" s="406"/>
      <c r="S74" s="406"/>
      <c r="T74" s="406"/>
      <c r="U74" s="406"/>
      <c r="V74" s="406"/>
      <c r="W74" s="406"/>
      <c r="X74" s="406"/>
      <c r="Y74" s="406"/>
      <c r="Z74" s="407"/>
      <c r="AA74"/>
      <c r="AB74" s="14"/>
      <c r="AC74" s="9"/>
      <c r="AD74" s="2"/>
      <c r="AE74" s="13"/>
      <c r="AH74" s="13"/>
      <c r="AI74" s="2"/>
      <c r="AJ74" s="2"/>
    </row>
    <row r="75" spans="1:36" ht="12.75" customHeight="1" x14ac:dyDescent="0.15">
      <c r="A75"/>
      <c r="B75" s="23">
        <v>408</v>
      </c>
      <c r="C75" s="392" t="s">
        <v>57</v>
      </c>
      <c r="D75" s="393"/>
      <c r="E75" s="393"/>
      <c r="F75" s="393"/>
      <c r="G75" s="393"/>
      <c r="H75" s="393"/>
      <c r="I75" s="393"/>
      <c r="J75" s="393"/>
      <c r="K75" s="393"/>
      <c r="L75" s="393"/>
      <c r="M75" s="394"/>
      <c r="N75"/>
      <c r="O75" s="24">
        <v>708</v>
      </c>
      <c r="P75" s="406" t="s">
        <v>40</v>
      </c>
      <c r="Q75" s="406"/>
      <c r="R75" s="406"/>
      <c r="S75" s="406"/>
      <c r="T75" s="406"/>
      <c r="U75" s="406"/>
      <c r="V75" s="406"/>
      <c r="W75" s="406"/>
      <c r="X75" s="406"/>
      <c r="Y75" s="406"/>
      <c r="Z75" s="407"/>
      <c r="AA75"/>
      <c r="AB75" s="14"/>
      <c r="AC75" s="9"/>
      <c r="AD75" s="2"/>
      <c r="AE75" s="13"/>
      <c r="AH75" s="13"/>
      <c r="AI75" s="2"/>
      <c r="AJ75" s="2"/>
    </row>
    <row r="76" spans="1:36" ht="12.75" customHeight="1" x14ac:dyDescent="0.15">
      <c r="A76"/>
      <c r="B76" s="24">
        <v>409</v>
      </c>
      <c r="C76" s="392" t="s">
        <v>58</v>
      </c>
      <c r="D76" s="393"/>
      <c r="E76" s="393"/>
      <c r="F76" s="393"/>
      <c r="G76" s="393"/>
      <c r="H76" s="393"/>
      <c r="I76" s="393"/>
      <c r="J76" s="393"/>
      <c r="K76" s="393"/>
      <c r="L76" s="393"/>
      <c r="M76" s="394"/>
      <c r="N76"/>
      <c r="O76" s="24">
        <v>709</v>
      </c>
      <c r="P76" s="406" t="s">
        <v>11</v>
      </c>
      <c r="Q76" s="406"/>
      <c r="R76" s="406"/>
      <c r="S76" s="406"/>
      <c r="T76" s="406"/>
      <c r="U76" s="406"/>
      <c r="V76" s="406"/>
      <c r="W76" s="406"/>
      <c r="X76" s="406"/>
      <c r="Y76" s="406"/>
      <c r="Z76" s="407"/>
      <c r="AA76"/>
      <c r="AB76" s="14"/>
      <c r="AC76" s="10"/>
      <c r="AD76" s="2"/>
      <c r="AE76" s="13"/>
      <c r="AH76" s="2"/>
      <c r="AI76" s="2"/>
      <c r="AJ76" s="2"/>
    </row>
    <row r="77" spans="1:36" ht="12.75" customHeight="1" x14ac:dyDescent="0.15">
      <c r="A77"/>
      <c r="B77" s="23">
        <v>410</v>
      </c>
      <c r="C77" s="392" t="s">
        <v>59</v>
      </c>
      <c r="D77" s="393"/>
      <c r="E77" s="393"/>
      <c r="F77" s="393"/>
      <c r="G77" s="393"/>
      <c r="H77" s="393"/>
      <c r="I77" s="393"/>
      <c r="J77" s="393"/>
      <c r="K77" s="393"/>
      <c r="L77" s="393"/>
      <c r="M77" s="394"/>
      <c r="N77"/>
      <c r="O77" s="24">
        <v>710</v>
      </c>
      <c r="P77" s="406" t="s">
        <v>114</v>
      </c>
      <c r="Q77" s="406"/>
      <c r="R77" s="406"/>
      <c r="S77" s="406"/>
      <c r="T77" s="406"/>
      <c r="U77" s="406"/>
      <c r="V77" s="406"/>
      <c r="W77" s="406"/>
      <c r="X77" s="406"/>
      <c r="Y77" s="406"/>
      <c r="Z77" s="407"/>
      <c r="AA77"/>
      <c r="AB77" s="14"/>
      <c r="AC77" s="10"/>
      <c r="AD77" s="20"/>
      <c r="AE77" s="13"/>
      <c r="AH77" s="2"/>
      <c r="AI77" s="2"/>
      <c r="AJ77" s="2"/>
    </row>
    <row r="78" spans="1:36" ht="12.75" customHeight="1" x14ac:dyDescent="0.15">
      <c r="A78"/>
      <c r="B78" s="24">
        <v>411</v>
      </c>
      <c r="C78" s="392" t="s">
        <v>60</v>
      </c>
      <c r="D78" s="393"/>
      <c r="E78" s="393"/>
      <c r="F78" s="393"/>
      <c r="G78" s="393"/>
      <c r="H78" s="393"/>
      <c r="I78" s="393"/>
      <c r="J78" s="393"/>
      <c r="K78" s="393"/>
      <c r="L78" s="393"/>
      <c r="M78" s="394"/>
      <c r="N78"/>
      <c r="O78" s="24">
        <v>711</v>
      </c>
      <c r="P78" s="406" t="s">
        <v>115</v>
      </c>
      <c r="Q78" s="406"/>
      <c r="R78" s="406"/>
      <c r="S78" s="406"/>
      <c r="T78" s="406"/>
      <c r="U78" s="406"/>
      <c r="V78" s="406"/>
      <c r="W78" s="406"/>
      <c r="X78" s="406"/>
      <c r="Y78" s="406"/>
      <c r="Z78" s="407"/>
      <c r="AA78"/>
      <c r="AB78" s="14"/>
      <c r="AC78" s="10"/>
      <c r="AD78" s="2"/>
      <c r="AE78" s="13"/>
      <c r="AH78" s="2"/>
      <c r="AI78" s="2"/>
      <c r="AJ78" s="2"/>
    </row>
    <row r="79" spans="1:36" ht="12.75" customHeight="1" x14ac:dyDescent="0.15">
      <c r="A79"/>
      <c r="B79" s="23">
        <v>412</v>
      </c>
      <c r="C79" s="392" t="s">
        <v>61</v>
      </c>
      <c r="D79" s="393"/>
      <c r="E79" s="393"/>
      <c r="F79" s="393"/>
      <c r="G79" s="393"/>
      <c r="H79" s="393"/>
      <c r="I79" s="393"/>
      <c r="J79" s="393"/>
      <c r="K79" s="393"/>
      <c r="L79" s="393"/>
      <c r="M79" s="394"/>
      <c r="N79"/>
      <c r="O79" s="24">
        <v>712</v>
      </c>
      <c r="P79" s="406" t="s">
        <v>45</v>
      </c>
      <c r="Q79" s="406"/>
      <c r="R79" s="406"/>
      <c r="S79" s="406"/>
      <c r="T79" s="406"/>
      <c r="U79" s="406"/>
      <c r="V79" s="406"/>
      <c r="W79" s="406"/>
      <c r="X79" s="406"/>
      <c r="Y79" s="406"/>
      <c r="Z79" s="407"/>
      <c r="AA79"/>
      <c r="AB79" s="14"/>
      <c r="AC79" s="10"/>
      <c r="AD79" s="2"/>
      <c r="AE79" s="13"/>
      <c r="AH79" s="2"/>
      <c r="AI79" s="2"/>
      <c r="AJ79" s="2"/>
    </row>
    <row r="80" spans="1:36" ht="12.75" customHeight="1" x14ac:dyDescent="0.15">
      <c r="A80"/>
      <c r="B80" s="24">
        <v>413</v>
      </c>
      <c r="C80" s="392" t="s">
        <v>62</v>
      </c>
      <c r="D80" s="393"/>
      <c r="E80" s="393"/>
      <c r="F80" s="393"/>
      <c r="G80" s="393"/>
      <c r="H80" s="393"/>
      <c r="I80" s="393"/>
      <c r="J80" s="393"/>
      <c r="K80" s="393"/>
      <c r="L80" s="393"/>
      <c r="M80" s="394"/>
      <c r="N80"/>
      <c r="O80" s="24">
        <v>713</v>
      </c>
      <c r="P80" s="406" t="s">
        <v>17</v>
      </c>
      <c r="Q80" s="406"/>
      <c r="R80" s="406"/>
      <c r="S80" s="406"/>
      <c r="T80" s="406"/>
      <c r="U80" s="406"/>
      <c r="V80" s="406"/>
      <c r="W80" s="406"/>
      <c r="X80" s="406"/>
      <c r="Y80" s="406"/>
      <c r="Z80" s="407"/>
      <c r="AA80"/>
      <c r="AB80" s="14"/>
      <c r="AC80" s="10"/>
      <c r="AD80" s="2"/>
      <c r="AE80" s="13"/>
      <c r="AH80" s="2"/>
      <c r="AI80" s="2"/>
      <c r="AJ80" s="2"/>
    </row>
    <row r="81" spans="1:36" ht="12.75" customHeight="1" x14ac:dyDescent="0.15">
      <c r="A81"/>
      <c r="B81" s="23">
        <v>414</v>
      </c>
      <c r="C81" s="392" t="s">
        <v>177</v>
      </c>
      <c r="D81" s="393"/>
      <c r="E81" s="393"/>
      <c r="F81" s="393"/>
      <c r="G81" s="393"/>
      <c r="H81" s="393"/>
      <c r="I81" s="393"/>
      <c r="J81" s="393"/>
      <c r="K81" s="393"/>
      <c r="L81" s="393"/>
      <c r="M81" s="394"/>
      <c r="N81"/>
      <c r="O81" s="24">
        <v>714</v>
      </c>
      <c r="P81" s="406" t="s">
        <v>116</v>
      </c>
      <c r="Q81" s="406"/>
      <c r="R81" s="406"/>
      <c r="S81" s="406"/>
      <c r="T81" s="406"/>
      <c r="U81" s="406"/>
      <c r="V81" s="406"/>
      <c r="W81" s="406"/>
      <c r="X81" s="406"/>
      <c r="Y81" s="406"/>
      <c r="Z81" s="407"/>
      <c r="AA81"/>
      <c r="AB81" s="14"/>
      <c r="AC81" s="10"/>
      <c r="AD81" s="2"/>
      <c r="AE81" s="13"/>
      <c r="AH81" s="2"/>
      <c r="AI81" s="2"/>
      <c r="AJ81" s="2"/>
    </row>
    <row r="82" spans="1:36" ht="12.75" customHeight="1" x14ac:dyDescent="0.15">
      <c r="A82"/>
      <c r="B82" s="24">
        <v>415</v>
      </c>
      <c r="C82" s="392" t="s">
        <v>63</v>
      </c>
      <c r="D82" s="393"/>
      <c r="E82" s="393"/>
      <c r="F82" s="393"/>
      <c r="G82" s="393"/>
      <c r="H82" s="393"/>
      <c r="I82" s="393"/>
      <c r="J82" s="393"/>
      <c r="K82" s="393"/>
      <c r="L82" s="393"/>
      <c r="M82" s="394"/>
      <c r="N82"/>
      <c r="O82" s="24">
        <v>715</v>
      </c>
      <c r="P82" s="406" t="s">
        <v>117</v>
      </c>
      <c r="Q82" s="406"/>
      <c r="R82" s="406"/>
      <c r="S82" s="406"/>
      <c r="T82" s="406"/>
      <c r="U82" s="406"/>
      <c r="V82" s="406"/>
      <c r="W82" s="406"/>
      <c r="X82" s="406"/>
      <c r="Y82" s="406"/>
      <c r="Z82" s="407"/>
      <c r="AA82"/>
      <c r="AB82" s="14"/>
      <c r="AC82" s="10"/>
      <c r="AD82" s="2"/>
      <c r="AE82" s="13"/>
      <c r="AH82" s="2"/>
      <c r="AI82" s="2"/>
      <c r="AJ82" s="2"/>
    </row>
    <row r="83" spans="1:36" ht="12.75" customHeight="1" x14ac:dyDescent="0.15">
      <c r="A83"/>
      <c r="B83" s="23">
        <v>416</v>
      </c>
      <c r="C83" s="392" t="s">
        <v>64</v>
      </c>
      <c r="D83" s="393"/>
      <c r="E83" s="393"/>
      <c r="F83" s="393"/>
      <c r="G83" s="393"/>
      <c r="H83" s="393"/>
      <c r="I83" s="393"/>
      <c r="J83" s="393"/>
      <c r="K83" s="393"/>
      <c r="L83" s="393"/>
      <c r="M83" s="394"/>
      <c r="N83"/>
      <c r="O83" s="24">
        <v>716</v>
      </c>
      <c r="P83" s="406" t="s">
        <v>118</v>
      </c>
      <c r="Q83" s="406"/>
      <c r="R83" s="406"/>
      <c r="S83" s="406"/>
      <c r="T83" s="406"/>
      <c r="U83" s="406"/>
      <c r="V83" s="406"/>
      <c r="W83" s="406"/>
      <c r="X83" s="406"/>
      <c r="Y83" s="406"/>
      <c r="Z83" s="407"/>
      <c r="AA83"/>
      <c r="AB83" s="14"/>
      <c r="AC83" s="8"/>
      <c r="AD83" s="2"/>
      <c r="AE83" s="13"/>
      <c r="AF83" s="2"/>
      <c r="AG83" s="2"/>
      <c r="AH83" s="2"/>
      <c r="AI83" s="2"/>
      <c r="AJ83" s="2"/>
    </row>
    <row r="84" spans="1:36" ht="12.75" customHeight="1" x14ac:dyDescent="0.15">
      <c r="A84"/>
      <c r="B84" s="24">
        <v>417</v>
      </c>
      <c r="C84" s="395" t="s">
        <v>65</v>
      </c>
      <c r="D84" s="393"/>
      <c r="E84" s="393"/>
      <c r="F84" s="393"/>
      <c r="G84" s="393"/>
      <c r="H84" s="393"/>
      <c r="I84" s="393"/>
      <c r="J84" s="393"/>
      <c r="K84" s="393"/>
      <c r="L84" s="393"/>
      <c r="M84" s="394"/>
      <c r="N84"/>
      <c r="O84" s="24">
        <v>717</v>
      </c>
      <c r="P84" s="406" t="s">
        <v>119</v>
      </c>
      <c r="Q84" s="406"/>
      <c r="R84" s="406"/>
      <c r="S84" s="406"/>
      <c r="T84" s="406"/>
      <c r="U84" s="406"/>
      <c r="V84" s="406"/>
      <c r="W84" s="406"/>
      <c r="X84" s="406"/>
      <c r="Y84" s="406"/>
      <c r="Z84" s="407"/>
      <c r="AA84"/>
      <c r="AB84" s="14"/>
      <c r="AC84" s="2"/>
      <c r="AD84" s="2"/>
      <c r="AE84" s="13"/>
      <c r="AF84" s="2"/>
      <c r="AG84" s="2"/>
      <c r="AH84" s="2"/>
      <c r="AI84" s="2"/>
      <c r="AJ84" s="2"/>
    </row>
    <row r="85" spans="1:36" ht="12.75" customHeight="1" x14ac:dyDescent="0.15">
      <c r="A85"/>
      <c r="B85" s="23">
        <v>418</v>
      </c>
      <c r="C85" s="418" t="s">
        <v>178</v>
      </c>
      <c r="D85" s="393"/>
      <c r="E85" s="393"/>
      <c r="F85" s="393"/>
      <c r="G85" s="393"/>
      <c r="H85" s="393"/>
      <c r="I85" s="393"/>
      <c r="J85" s="393"/>
      <c r="K85" s="393"/>
      <c r="L85" s="393"/>
      <c r="M85" s="394"/>
      <c r="N85"/>
      <c r="O85" s="24">
        <v>718</v>
      </c>
      <c r="P85" s="406" t="s">
        <v>120</v>
      </c>
      <c r="Q85" s="406"/>
      <c r="R85" s="406"/>
      <c r="S85" s="406"/>
      <c r="T85" s="406"/>
      <c r="U85" s="406"/>
      <c r="V85" s="406"/>
      <c r="W85" s="406"/>
      <c r="X85" s="406"/>
      <c r="Y85" s="406"/>
      <c r="Z85" s="407"/>
      <c r="AA85"/>
      <c r="AB85" s="14"/>
      <c r="AC85" s="2"/>
      <c r="AD85" s="2"/>
      <c r="AE85" s="13"/>
      <c r="AF85" s="2"/>
      <c r="AG85" s="2"/>
      <c r="AH85" s="2"/>
      <c r="AI85" s="2"/>
      <c r="AJ85" s="2"/>
    </row>
    <row r="86" spans="1:36" ht="12.75" customHeight="1" thickBot="1" x14ac:dyDescent="0.2">
      <c r="A86"/>
      <c r="B86" s="24">
        <v>419</v>
      </c>
      <c r="C86" s="418" t="s">
        <v>66</v>
      </c>
      <c r="D86" s="393"/>
      <c r="E86" s="393"/>
      <c r="F86" s="393"/>
      <c r="G86" s="393"/>
      <c r="H86" s="393"/>
      <c r="I86" s="393"/>
      <c r="J86" s="393"/>
      <c r="K86" s="393"/>
      <c r="L86" s="393"/>
      <c r="M86" s="394"/>
      <c r="N86"/>
      <c r="O86" s="25">
        <v>719</v>
      </c>
      <c r="P86" s="428" t="s">
        <v>121</v>
      </c>
      <c r="Q86" s="428"/>
      <c r="R86" s="428"/>
      <c r="S86" s="428"/>
      <c r="T86" s="428"/>
      <c r="U86" s="428"/>
      <c r="V86" s="428"/>
      <c r="W86" s="428"/>
      <c r="X86" s="428"/>
      <c r="Y86" s="428"/>
      <c r="Z86" s="429"/>
      <c r="AA86"/>
      <c r="AB86" s="14"/>
      <c r="AC86" s="2"/>
      <c r="AD86" s="2"/>
      <c r="AE86" s="13"/>
      <c r="AF86" s="2"/>
      <c r="AG86" s="2"/>
      <c r="AH86" s="2"/>
      <c r="AI86" s="2"/>
      <c r="AJ86" s="2"/>
    </row>
    <row r="87" spans="1:36" ht="12.75" customHeight="1" x14ac:dyDescent="0.15">
      <c r="A87"/>
      <c r="B87" s="23">
        <v>420</v>
      </c>
      <c r="C87" s="395" t="s">
        <v>67</v>
      </c>
      <c r="D87" s="393"/>
      <c r="E87" s="393"/>
      <c r="F87" s="393"/>
      <c r="G87" s="393"/>
      <c r="H87" s="393"/>
      <c r="I87" s="393"/>
      <c r="J87" s="393"/>
      <c r="K87" s="393"/>
      <c r="L87" s="393"/>
      <c r="M87" s="394"/>
      <c r="N87"/>
      <c r="AA87"/>
      <c r="AB87" s="14"/>
      <c r="AC87" s="11"/>
      <c r="AD87" s="2"/>
      <c r="AE87" s="13"/>
      <c r="AF87" s="2"/>
      <c r="AG87" s="2"/>
      <c r="AH87" s="2"/>
      <c r="AI87" s="2"/>
      <c r="AJ87" s="2"/>
    </row>
    <row r="88" spans="1:36" ht="12.75" customHeight="1" thickBot="1" x14ac:dyDescent="0.2">
      <c r="A88"/>
      <c r="B88" s="24">
        <v>421</v>
      </c>
      <c r="C88" s="418" t="s">
        <v>68</v>
      </c>
      <c r="D88" s="393"/>
      <c r="E88" s="393"/>
      <c r="F88" s="393"/>
      <c r="G88" s="393"/>
      <c r="H88" s="393"/>
      <c r="I88" s="393"/>
      <c r="J88" s="393"/>
      <c r="K88" s="393"/>
      <c r="L88" s="393"/>
      <c r="M88" s="394"/>
      <c r="N88"/>
      <c r="AA88"/>
      <c r="AB88" s="16"/>
      <c r="AC88" s="11"/>
      <c r="AD88" s="2"/>
      <c r="AE88" s="13"/>
      <c r="AF88" s="2"/>
      <c r="AG88" s="2"/>
      <c r="AH88" s="2"/>
      <c r="AI88" s="2"/>
      <c r="AJ88" s="2"/>
    </row>
    <row r="89" spans="1:36" ht="12.75" customHeight="1" thickBot="1" x14ac:dyDescent="0.2">
      <c r="A89"/>
      <c r="B89" s="23">
        <v>422</v>
      </c>
      <c r="C89" s="395" t="s">
        <v>69</v>
      </c>
      <c r="D89" s="393"/>
      <c r="E89" s="393"/>
      <c r="F89" s="393"/>
      <c r="G89" s="393"/>
      <c r="H89" s="393"/>
      <c r="I89" s="393"/>
      <c r="J89" s="393"/>
      <c r="K89" s="393"/>
      <c r="L89" s="393"/>
      <c r="M89" s="394"/>
      <c r="N89"/>
      <c r="O89" s="403" t="s">
        <v>153</v>
      </c>
      <c r="P89" s="404"/>
      <c r="Q89" s="404"/>
      <c r="R89" s="404"/>
      <c r="S89" s="404"/>
      <c r="T89" s="404"/>
      <c r="U89" s="404"/>
      <c r="V89" s="404"/>
      <c r="W89" s="404"/>
      <c r="X89" s="404"/>
      <c r="Y89" s="404"/>
      <c r="Z89" s="405"/>
      <c r="AA89"/>
      <c r="AB89" s="10"/>
      <c r="AC89" s="10"/>
      <c r="AD89" s="2"/>
      <c r="AE89" s="13"/>
      <c r="AH89" s="2"/>
      <c r="AI89" s="2"/>
      <c r="AJ89" s="2"/>
    </row>
    <row r="90" spans="1:36" ht="12.75" customHeight="1" x14ac:dyDescent="0.15">
      <c r="A90"/>
      <c r="B90" s="24">
        <v>423</v>
      </c>
      <c r="C90" s="395" t="s">
        <v>154</v>
      </c>
      <c r="D90" s="393"/>
      <c r="E90" s="393"/>
      <c r="F90" s="393"/>
      <c r="G90" s="393"/>
      <c r="H90" s="393"/>
      <c r="I90" s="393"/>
      <c r="J90" s="393"/>
      <c r="K90" s="393"/>
      <c r="L90" s="393"/>
      <c r="M90" s="394"/>
      <c r="N90"/>
      <c r="O90" s="35">
        <v>901</v>
      </c>
      <c r="P90" s="438" t="s">
        <v>127</v>
      </c>
      <c r="Q90" s="438"/>
      <c r="R90" s="438"/>
      <c r="S90" s="438"/>
      <c r="T90" s="438"/>
      <c r="U90" s="438"/>
      <c r="V90" s="438"/>
      <c r="W90" s="438"/>
      <c r="X90" s="438"/>
      <c r="Y90" s="438"/>
      <c r="Z90" s="439"/>
      <c r="AA90"/>
      <c r="AB90" s="9"/>
      <c r="AC90" s="9"/>
      <c r="AD90" s="2"/>
      <c r="AE90" s="13"/>
      <c r="AH90" s="2"/>
      <c r="AI90" s="2"/>
      <c r="AJ90" s="2"/>
    </row>
    <row r="91" spans="1:36" ht="12.75" customHeight="1" x14ac:dyDescent="0.15">
      <c r="A91"/>
      <c r="B91" s="23">
        <v>424</v>
      </c>
      <c r="C91" s="395" t="s">
        <v>70</v>
      </c>
      <c r="D91" s="393"/>
      <c r="E91" s="393"/>
      <c r="F91" s="393"/>
      <c r="G91" s="393"/>
      <c r="H91" s="393"/>
      <c r="I91" s="393"/>
      <c r="J91" s="393"/>
      <c r="K91" s="393"/>
      <c r="L91" s="393"/>
      <c r="M91" s="394"/>
      <c r="N91"/>
      <c r="O91" s="23">
        <v>902</v>
      </c>
      <c r="P91" s="408" t="s">
        <v>128</v>
      </c>
      <c r="Q91" s="408"/>
      <c r="R91" s="408"/>
      <c r="S91" s="408"/>
      <c r="T91" s="408"/>
      <c r="U91" s="408"/>
      <c r="V91" s="408"/>
      <c r="W91" s="408"/>
      <c r="X91" s="408"/>
      <c r="Y91" s="408"/>
      <c r="Z91" s="409"/>
      <c r="AA91"/>
      <c r="AB91" s="10"/>
      <c r="AC91" s="10"/>
      <c r="AD91" s="2"/>
      <c r="AE91" s="13"/>
      <c r="AH91" s="2"/>
      <c r="AI91" s="2"/>
      <c r="AJ91" s="2"/>
    </row>
    <row r="92" spans="1:36" ht="12.75" customHeight="1" x14ac:dyDescent="0.15">
      <c r="A92"/>
      <c r="B92" s="24">
        <v>425</v>
      </c>
      <c r="C92" s="395" t="s">
        <v>71</v>
      </c>
      <c r="D92" s="393"/>
      <c r="E92" s="393"/>
      <c r="F92" s="393"/>
      <c r="G92" s="393"/>
      <c r="H92" s="393"/>
      <c r="I92" s="393"/>
      <c r="J92" s="393"/>
      <c r="K92" s="393"/>
      <c r="L92" s="393"/>
      <c r="M92" s="394"/>
      <c r="N92"/>
      <c r="O92" s="23">
        <v>903</v>
      </c>
      <c r="P92" s="408" t="s">
        <v>129</v>
      </c>
      <c r="Q92" s="408"/>
      <c r="R92" s="408"/>
      <c r="S92" s="408"/>
      <c r="T92" s="408"/>
      <c r="U92" s="408"/>
      <c r="V92" s="408"/>
      <c r="W92" s="408"/>
      <c r="X92" s="408"/>
      <c r="Y92" s="408"/>
      <c r="Z92" s="409"/>
      <c r="AA92"/>
      <c r="AB92" s="21"/>
      <c r="AC92" s="21"/>
      <c r="AE92" s="2"/>
      <c r="AH92" s="2"/>
      <c r="AI92" s="2"/>
      <c r="AJ92" s="2"/>
    </row>
    <row r="93" spans="1:36" ht="12.75" customHeight="1" x14ac:dyDescent="0.15">
      <c r="A93"/>
      <c r="B93" s="23">
        <v>426</v>
      </c>
      <c r="C93" s="395" t="s">
        <v>72</v>
      </c>
      <c r="D93" s="393"/>
      <c r="E93" s="393"/>
      <c r="F93" s="393"/>
      <c r="G93" s="393"/>
      <c r="H93" s="393"/>
      <c r="I93" s="393"/>
      <c r="J93" s="393"/>
      <c r="K93" s="393"/>
      <c r="L93" s="393"/>
      <c r="M93" s="394"/>
      <c r="N93"/>
      <c r="O93" s="23">
        <v>904</v>
      </c>
      <c r="P93" s="408" t="s">
        <v>130</v>
      </c>
      <c r="Q93" s="408"/>
      <c r="R93" s="408"/>
      <c r="S93" s="408"/>
      <c r="T93" s="408"/>
      <c r="U93" s="408"/>
      <c r="V93" s="408"/>
      <c r="W93" s="408"/>
      <c r="X93" s="408"/>
      <c r="Y93" s="408"/>
      <c r="Z93" s="409"/>
      <c r="AA93"/>
      <c r="AB93" s="2"/>
      <c r="AC93" s="2"/>
      <c r="AE93" s="2"/>
      <c r="AH93" s="2"/>
      <c r="AI93" s="2"/>
      <c r="AJ93" s="2"/>
    </row>
    <row r="94" spans="1:36" ht="12.75" customHeight="1" x14ac:dyDescent="0.15">
      <c r="A94"/>
      <c r="B94" s="24">
        <v>427</v>
      </c>
      <c r="C94" s="395" t="s">
        <v>73</v>
      </c>
      <c r="D94" s="393"/>
      <c r="E94" s="393"/>
      <c r="F94" s="393"/>
      <c r="G94" s="393"/>
      <c r="H94" s="393"/>
      <c r="I94" s="393"/>
      <c r="J94" s="393"/>
      <c r="K94" s="393"/>
      <c r="L94" s="393"/>
      <c r="M94" s="394"/>
      <c r="N94"/>
      <c r="O94" s="23">
        <v>905</v>
      </c>
      <c r="P94" s="408" t="s">
        <v>131</v>
      </c>
      <c r="Q94" s="408"/>
      <c r="R94" s="408"/>
      <c r="S94" s="408"/>
      <c r="T94" s="408"/>
      <c r="U94" s="408"/>
      <c r="V94" s="408"/>
      <c r="W94" s="408"/>
      <c r="X94" s="408"/>
      <c r="Y94" s="408"/>
      <c r="Z94" s="409"/>
      <c r="AA94"/>
      <c r="AB94" s="2"/>
      <c r="AC94" s="2"/>
      <c r="AE94" s="2"/>
      <c r="AH94" s="2"/>
      <c r="AI94" s="2"/>
      <c r="AJ94" s="2"/>
    </row>
    <row r="95" spans="1:36" ht="12.75" customHeight="1" x14ac:dyDescent="0.15">
      <c r="A95"/>
      <c r="B95" s="23">
        <v>428</v>
      </c>
      <c r="C95" s="395" t="s">
        <v>74</v>
      </c>
      <c r="D95" s="393"/>
      <c r="E95" s="393"/>
      <c r="F95" s="393"/>
      <c r="G95" s="393"/>
      <c r="H95" s="393"/>
      <c r="I95" s="393"/>
      <c r="J95" s="393"/>
      <c r="K95" s="393"/>
      <c r="L95" s="393"/>
      <c r="M95" s="394"/>
      <c r="N95"/>
      <c r="O95" s="23">
        <v>906</v>
      </c>
      <c r="P95" s="408" t="s">
        <v>132</v>
      </c>
      <c r="Q95" s="408"/>
      <c r="R95" s="408"/>
      <c r="S95" s="408"/>
      <c r="T95" s="408"/>
      <c r="U95" s="408"/>
      <c r="V95" s="408"/>
      <c r="W95" s="408"/>
      <c r="X95" s="408"/>
      <c r="Y95" s="408"/>
      <c r="Z95" s="409"/>
      <c r="AA95"/>
      <c r="AB95" s="2"/>
      <c r="AC95" s="2"/>
      <c r="AE95" s="2"/>
      <c r="AH95" s="2"/>
      <c r="AI95" s="2"/>
      <c r="AJ95" s="2"/>
    </row>
    <row r="96" spans="1:36" ht="12.75" customHeight="1" x14ac:dyDescent="0.15">
      <c r="A96"/>
      <c r="B96" s="24">
        <v>429</v>
      </c>
      <c r="C96" s="395" t="s">
        <v>75</v>
      </c>
      <c r="D96" s="393"/>
      <c r="E96" s="393"/>
      <c r="F96" s="393"/>
      <c r="G96" s="393"/>
      <c r="H96" s="393"/>
      <c r="I96" s="393"/>
      <c r="J96" s="393"/>
      <c r="K96" s="393"/>
      <c r="L96" s="393"/>
      <c r="M96" s="394"/>
      <c r="N96"/>
      <c r="O96" s="23">
        <v>907</v>
      </c>
      <c r="P96" s="408" t="s">
        <v>133</v>
      </c>
      <c r="Q96" s="408"/>
      <c r="R96" s="408"/>
      <c r="S96" s="408"/>
      <c r="T96" s="408"/>
      <c r="U96" s="408"/>
      <c r="V96" s="408"/>
      <c r="W96" s="408"/>
      <c r="X96" s="408"/>
      <c r="Y96" s="408"/>
      <c r="Z96" s="409"/>
      <c r="AA96"/>
      <c r="AB96" s="2"/>
      <c r="AC96" s="2"/>
      <c r="AE96" s="2"/>
      <c r="AH96" s="2"/>
      <c r="AI96" s="2"/>
      <c r="AJ96" s="2"/>
    </row>
    <row r="97" spans="1:36" ht="12.75" customHeight="1" x14ac:dyDescent="0.15">
      <c r="A97"/>
      <c r="B97" s="23">
        <v>430</v>
      </c>
      <c r="C97" s="418" t="s">
        <v>76</v>
      </c>
      <c r="D97" s="393"/>
      <c r="E97" s="393"/>
      <c r="F97" s="393"/>
      <c r="G97" s="393"/>
      <c r="H97" s="393"/>
      <c r="I97" s="393"/>
      <c r="J97" s="393"/>
      <c r="K97" s="393"/>
      <c r="L97" s="393"/>
      <c r="M97" s="394"/>
      <c r="N97"/>
      <c r="O97" s="23">
        <v>908</v>
      </c>
      <c r="P97" s="408" t="s">
        <v>134</v>
      </c>
      <c r="Q97" s="408"/>
      <c r="R97" s="408"/>
      <c r="S97" s="408"/>
      <c r="T97" s="408"/>
      <c r="U97" s="408"/>
      <c r="V97" s="408"/>
      <c r="W97" s="408"/>
      <c r="X97" s="408"/>
      <c r="Y97" s="408"/>
      <c r="Z97" s="409"/>
      <c r="AA97"/>
      <c r="AB97" s="2"/>
      <c r="AC97" s="2"/>
      <c r="AE97" s="2"/>
      <c r="AH97" s="2"/>
      <c r="AI97" s="2"/>
      <c r="AJ97" s="2"/>
    </row>
    <row r="98" spans="1:36" ht="12.75" customHeight="1" x14ac:dyDescent="0.15">
      <c r="A98"/>
      <c r="B98" s="24">
        <v>431</v>
      </c>
      <c r="C98" s="395" t="s">
        <v>77</v>
      </c>
      <c r="D98" s="393"/>
      <c r="E98" s="393"/>
      <c r="F98" s="393"/>
      <c r="G98" s="393"/>
      <c r="H98" s="393"/>
      <c r="I98" s="393"/>
      <c r="J98" s="393"/>
      <c r="K98" s="393"/>
      <c r="L98" s="393"/>
      <c r="M98" s="394"/>
      <c r="N98"/>
      <c r="O98" s="23">
        <v>909</v>
      </c>
      <c r="P98" s="408" t="s">
        <v>135</v>
      </c>
      <c r="Q98" s="408"/>
      <c r="R98" s="408"/>
      <c r="S98" s="408"/>
      <c r="T98" s="408"/>
      <c r="U98" s="408"/>
      <c r="V98" s="408"/>
      <c r="W98" s="408"/>
      <c r="X98" s="408"/>
      <c r="Y98" s="408"/>
      <c r="Z98" s="409"/>
      <c r="AA98"/>
      <c r="AB98" s="2"/>
      <c r="AC98" s="2"/>
      <c r="AE98" s="2"/>
      <c r="AH98" s="2"/>
      <c r="AI98" s="2"/>
      <c r="AJ98" s="2"/>
    </row>
    <row r="99" spans="1:36" ht="12.75" customHeight="1" x14ac:dyDescent="0.15">
      <c r="A99"/>
      <c r="B99" s="23">
        <v>432</v>
      </c>
      <c r="C99" s="395" t="s">
        <v>78</v>
      </c>
      <c r="D99" s="393"/>
      <c r="E99" s="393"/>
      <c r="F99" s="393"/>
      <c r="G99" s="393"/>
      <c r="H99" s="393"/>
      <c r="I99" s="393"/>
      <c r="J99" s="393"/>
      <c r="K99" s="393"/>
      <c r="L99" s="393"/>
      <c r="M99" s="394"/>
      <c r="N99"/>
      <c r="O99" s="23">
        <v>910</v>
      </c>
      <c r="P99" s="408" t="s">
        <v>136</v>
      </c>
      <c r="Q99" s="408"/>
      <c r="R99" s="408"/>
      <c r="S99" s="408"/>
      <c r="T99" s="408"/>
      <c r="U99" s="408"/>
      <c r="V99" s="408"/>
      <c r="W99" s="408"/>
      <c r="X99" s="408"/>
      <c r="Y99" s="408"/>
      <c r="Z99" s="409"/>
      <c r="AA99"/>
      <c r="AB99" s="2"/>
      <c r="AC99" s="2"/>
      <c r="AE99" s="2"/>
      <c r="AH99" s="2"/>
      <c r="AI99" s="2"/>
      <c r="AJ99" s="2"/>
    </row>
    <row r="100" spans="1:36" ht="12.75" customHeight="1" x14ac:dyDescent="0.15">
      <c r="A100"/>
      <c r="B100" s="24">
        <v>433</v>
      </c>
      <c r="C100" s="395" t="s">
        <v>79</v>
      </c>
      <c r="D100" s="393"/>
      <c r="E100" s="393"/>
      <c r="F100" s="393"/>
      <c r="G100" s="393"/>
      <c r="H100" s="393"/>
      <c r="I100" s="393"/>
      <c r="J100" s="393"/>
      <c r="K100" s="393"/>
      <c r="L100" s="393"/>
      <c r="M100" s="394"/>
      <c r="N100"/>
      <c r="O100" s="23">
        <v>911</v>
      </c>
      <c r="P100" s="408" t="s">
        <v>137</v>
      </c>
      <c r="Q100" s="408"/>
      <c r="R100" s="408"/>
      <c r="S100" s="408"/>
      <c r="T100" s="408"/>
      <c r="U100" s="408"/>
      <c r="V100" s="408"/>
      <c r="W100" s="408"/>
      <c r="X100" s="408"/>
      <c r="Y100" s="408"/>
      <c r="Z100" s="409"/>
      <c r="AA100"/>
      <c r="AB100" s="2"/>
      <c r="AC100" s="2"/>
      <c r="AE100" s="2"/>
      <c r="AH100" s="2"/>
      <c r="AI100" s="2"/>
      <c r="AJ100" s="2"/>
    </row>
    <row r="101" spans="1:36" x14ac:dyDescent="0.15">
      <c r="A101"/>
      <c r="B101" s="23">
        <v>434</v>
      </c>
      <c r="C101" s="395" t="s">
        <v>80</v>
      </c>
      <c r="D101" s="393"/>
      <c r="E101" s="393"/>
      <c r="F101" s="393"/>
      <c r="G101" s="393"/>
      <c r="H101" s="393"/>
      <c r="I101" s="393"/>
      <c r="J101" s="393"/>
      <c r="K101" s="393"/>
      <c r="L101" s="393"/>
      <c r="M101" s="394"/>
      <c r="N101"/>
      <c r="O101" s="23">
        <v>912</v>
      </c>
      <c r="P101" s="408" t="s">
        <v>138</v>
      </c>
      <c r="Q101" s="408"/>
      <c r="R101" s="408"/>
      <c r="S101" s="408"/>
      <c r="T101" s="408"/>
      <c r="U101" s="408"/>
      <c r="V101" s="408"/>
      <c r="W101" s="408"/>
      <c r="X101" s="408"/>
      <c r="Y101" s="408"/>
      <c r="Z101" s="409"/>
      <c r="AA101"/>
    </row>
    <row r="102" spans="1:36" x14ac:dyDescent="0.15">
      <c r="A102"/>
      <c r="B102" s="24">
        <v>435</v>
      </c>
      <c r="C102" s="395" t="s">
        <v>81</v>
      </c>
      <c r="D102" s="393"/>
      <c r="E102" s="393"/>
      <c r="F102" s="393"/>
      <c r="G102" s="393"/>
      <c r="H102" s="393"/>
      <c r="I102" s="393"/>
      <c r="J102" s="393"/>
      <c r="K102" s="393"/>
      <c r="L102" s="393"/>
      <c r="M102" s="394"/>
      <c r="N102"/>
      <c r="O102" s="23">
        <v>913</v>
      </c>
      <c r="P102" s="408" t="s">
        <v>139</v>
      </c>
      <c r="Q102" s="408"/>
      <c r="R102" s="408"/>
      <c r="S102" s="408"/>
      <c r="T102" s="408"/>
      <c r="U102" s="408"/>
      <c r="V102" s="408"/>
      <c r="W102" s="408"/>
      <c r="X102" s="408"/>
      <c r="Y102" s="408"/>
      <c r="Z102" s="409"/>
      <c r="AA102"/>
    </row>
    <row r="103" spans="1:36" x14ac:dyDescent="0.15">
      <c r="B103" s="23">
        <v>436</v>
      </c>
      <c r="C103" s="418" t="s">
        <v>82</v>
      </c>
      <c r="D103" s="393"/>
      <c r="E103" s="393"/>
      <c r="F103" s="393"/>
      <c r="G103" s="393"/>
      <c r="H103" s="393"/>
      <c r="I103" s="393"/>
      <c r="J103" s="393"/>
      <c r="K103" s="393"/>
      <c r="L103" s="393"/>
      <c r="M103" s="394"/>
      <c r="O103" s="23">
        <v>914</v>
      </c>
      <c r="P103" s="408" t="s">
        <v>140</v>
      </c>
      <c r="Q103" s="408"/>
      <c r="R103" s="408"/>
      <c r="S103" s="408"/>
      <c r="T103" s="408"/>
      <c r="U103" s="408"/>
      <c r="V103" s="408"/>
      <c r="W103" s="408"/>
      <c r="X103" s="408"/>
      <c r="Y103" s="408"/>
      <c r="Z103" s="409"/>
      <c r="AA103"/>
    </row>
    <row r="104" spans="1:36" x14ac:dyDescent="0.15">
      <c r="B104" s="24">
        <v>437</v>
      </c>
      <c r="C104" s="395" t="s">
        <v>83</v>
      </c>
      <c r="D104" s="393"/>
      <c r="E104" s="393"/>
      <c r="F104" s="393"/>
      <c r="G104" s="393"/>
      <c r="H104" s="393"/>
      <c r="I104" s="393"/>
      <c r="J104" s="393"/>
      <c r="K104" s="393"/>
      <c r="L104" s="393"/>
      <c r="M104" s="394"/>
      <c r="O104" s="23">
        <v>915</v>
      </c>
      <c r="P104" s="408" t="s">
        <v>141</v>
      </c>
      <c r="Q104" s="408"/>
      <c r="R104" s="408"/>
      <c r="S104" s="408"/>
      <c r="T104" s="408"/>
      <c r="U104" s="408"/>
      <c r="V104" s="408"/>
      <c r="W104" s="408"/>
      <c r="X104" s="408"/>
      <c r="Y104" s="408"/>
      <c r="Z104" s="409"/>
      <c r="AA104"/>
    </row>
    <row r="105" spans="1:36" x14ac:dyDescent="0.15">
      <c r="B105" s="23">
        <v>438</v>
      </c>
      <c r="C105" s="395" t="s">
        <v>84</v>
      </c>
      <c r="D105" s="393"/>
      <c r="E105" s="393"/>
      <c r="F105" s="393"/>
      <c r="G105" s="393"/>
      <c r="H105" s="393"/>
      <c r="I105" s="393"/>
      <c r="J105" s="393"/>
      <c r="K105" s="393"/>
      <c r="L105" s="393"/>
      <c r="M105" s="394"/>
      <c r="O105" s="23">
        <v>916</v>
      </c>
      <c r="P105" s="408" t="s">
        <v>142</v>
      </c>
      <c r="Q105" s="408"/>
      <c r="R105" s="408"/>
      <c r="S105" s="408"/>
      <c r="T105" s="408"/>
      <c r="U105" s="408"/>
      <c r="V105" s="408"/>
      <c r="W105" s="408"/>
      <c r="X105" s="408"/>
      <c r="Y105" s="408"/>
      <c r="Z105" s="409"/>
      <c r="AA105"/>
    </row>
    <row r="106" spans="1:36" x14ac:dyDescent="0.15">
      <c r="B106" s="24">
        <v>439</v>
      </c>
      <c r="C106" s="395" t="s">
        <v>85</v>
      </c>
      <c r="D106" s="393"/>
      <c r="E106" s="393"/>
      <c r="F106" s="393"/>
      <c r="G106" s="393"/>
      <c r="H106" s="393"/>
      <c r="I106" s="393"/>
      <c r="J106" s="393"/>
      <c r="K106" s="393"/>
      <c r="L106" s="393"/>
      <c r="M106" s="394"/>
      <c r="O106" s="23">
        <v>917</v>
      </c>
      <c r="P106" s="408" t="s">
        <v>143</v>
      </c>
      <c r="Q106" s="408"/>
      <c r="R106" s="408"/>
      <c r="S106" s="408"/>
      <c r="T106" s="408"/>
      <c r="U106" s="408"/>
      <c r="V106" s="408"/>
      <c r="W106" s="408"/>
      <c r="X106" s="408"/>
      <c r="Y106" s="408"/>
      <c r="Z106" s="409"/>
      <c r="AA106"/>
    </row>
    <row r="107" spans="1:36" ht="14.25" thickBot="1" x14ac:dyDescent="0.2">
      <c r="B107" s="29">
        <v>440</v>
      </c>
      <c r="C107" s="440" t="s">
        <v>86</v>
      </c>
      <c r="D107" s="441"/>
      <c r="E107" s="441"/>
      <c r="F107" s="441"/>
      <c r="G107" s="441"/>
      <c r="H107" s="441"/>
      <c r="I107" s="441"/>
      <c r="J107" s="441"/>
      <c r="K107" s="441"/>
      <c r="L107" s="441"/>
      <c r="M107" s="442"/>
      <c r="O107" s="23">
        <v>918</v>
      </c>
      <c r="P107" s="408" t="s">
        <v>144</v>
      </c>
      <c r="Q107" s="408"/>
      <c r="R107" s="408"/>
      <c r="S107" s="408"/>
      <c r="T107" s="408"/>
      <c r="U107" s="408"/>
      <c r="V107" s="408"/>
      <c r="W107" s="408"/>
      <c r="X107" s="408"/>
      <c r="Y107" s="408"/>
      <c r="Z107" s="409"/>
      <c r="AA107"/>
    </row>
    <row r="108" spans="1:36" ht="14.25" thickBot="1" x14ac:dyDescent="0.2">
      <c r="O108" s="23">
        <v>919</v>
      </c>
      <c r="P108" s="408" t="s">
        <v>145</v>
      </c>
      <c r="Q108" s="408"/>
      <c r="R108" s="408"/>
      <c r="S108" s="408"/>
      <c r="T108" s="408"/>
      <c r="U108" s="408"/>
      <c r="V108" s="408"/>
      <c r="W108" s="408"/>
      <c r="X108" s="408"/>
      <c r="Y108" s="408"/>
      <c r="Z108" s="409"/>
      <c r="AA108"/>
    </row>
    <row r="109" spans="1:36" ht="14.25" thickBot="1" x14ac:dyDescent="0.2">
      <c r="B109" s="396" t="s">
        <v>126</v>
      </c>
      <c r="C109" s="397"/>
      <c r="D109" s="397"/>
      <c r="E109" s="397"/>
      <c r="F109" s="397"/>
      <c r="G109" s="397"/>
      <c r="H109" s="397"/>
      <c r="I109" s="397"/>
      <c r="J109" s="397"/>
      <c r="K109" s="397"/>
      <c r="L109" s="397"/>
      <c r="M109" s="398"/>
      <c r="O109" s="23">
        <v>920</v>
      </c>
      <c r="P109" s="408" t="s">
        <v>146</v>
      </c>
      <c r="Q109" s="408"/>
      <c r="R109" s="408"/>
      <c r="S109" s="408"/>
      <c r="T109" s="408"/>
      <c r="U109" s="408"/>
      <c r="V109" s="408"/>
      <c r="W109" s="408"/>
      <c r="X109" s="408"/>
      <c r="Y109" s="408"/>
      <c r="Z109" s="409"/>
      <c r="AA109"/>
    </row>
    <row r="110" spans="1:36" x14ac:dyDescent="0.15">
      <c r="B110" s="35">
        <v>801</v>
      </c>
      <c r="C110" s="438" t="s">
        <v>107</v>
      </c>
      <c r="D110" s="438"/>
      <c r="E110" s="438"/>
      <c r="F110" s="438"/>
      <c r="G110" s="438"/>
      <c r="H110" s="438"/>
      <c r="I110" s="438"/>
      <c r="J110" s="438"/>
      <c r="K110" s="438"/>
      <c r="L110" s="438"/>
      <c r="M110" s="439"/>
      <c r="O110" s="23">
        <v>921</v>
      </c>
      <c r="P110" s="408" t="s">
        <v>147</v>
      </c>
      <c r="Q110" s="408"/>
      <c r="R110" s="408"/>
      <c r="S110" s="408"/>
      <c r="T110" s="408"/>
      <c r="U110" s="408"/>
      <c r="V110" s="408"/>
      <c r="W110" s="408"/>
      <c r="X110" s="408"/>
      <c r="Y110" s="408"/>
      <c r="Z110" s="409"/>
      <c r="AA110"/>
    </row>
    <row r="111" spans="1:36" x14ac:dyDescent="0.15">
      <c r="B111" s="23">
        <v>802</v>
      </c>
      <c r="C111" s="408" t="s">
        <v>123</v>
      </c>
      <c r="D111" s="408"/>
      <c r="E111" s="408"/>
      <c r="F111" s="408"/>
      <c r="G111" s="408"/>
      <c r="H111" s="408"/>
      <c r="I111" s="408"/>
      <c r="J111" s="408"/>
      <c r="K111" s="408"/>
      <c r="L111" s="408"/>
      <c r="M111" s="409"/>
      <c r="O111" s="23">
        <v>922</v>
      </c>
      <c r="P111" s="408" t="s">
        <v>148</v>
      </c>
      <c r="Q111" s="408"/>
      <c r="R111" s="408"/>
      <c r="S111" s="408"/>
      <c r="T111" s="408"/>
      <c r="U111" s="408"/>
      <c r="V111" s="408"/>
      <c r="W111" s="408"/>
      <c r="X111" s="408"/>
      <c r="Y111" s="408"/>
      <c r="Z111" s="409"/>
      <c r="AA111"/>
    </row>
    <row r="112" spans="1:36" x14ac:dyDescent="0.15">
      <c r="B112" s="23">
        <v>803</v>
      </c>
      <c r="C112" s="408" t="s">
        <v>110</v>
      </c>
      <c r="D112" s="408"/>
      <c r="E112" s="408"/>
      <c r="F112" s="408"/>
      <c r="G112" s="408"/>
      <c r="H112" s="408"/>
      <c r="I112" s="408"/>
      <c r="J112" s="408"/>
      <c r="K112" s="408"/>
      <c r="L112" s="408"/>
      <c r="M112" s="409"/>
      <c r="O112" s="23">
        <v>923</v>
      </c>
      <c r="P112" s="408" t="s">
        <v>149</v>
      </c>
      <c r="Q112" s="408"/>
      <c r="R112" s="408"/>
      <c r="S112" s="408"/>
      <c r="T112" s="408"/>
      <c r="U112" s="408"/>
      <c r="V112" s="408"/>
      <c r="W112" s="408"/>
      <c r="X112" s="408"/>
      <c r="Y112" s="408"/>
      <c r="Z112" s="409"/>
    </row>
    <row r="113" spans="2:26" x14ac:dyDescent="0.15">
      <c r="B113" s="23">
        <v>804</v>
      </c>
      <c r="C113" s="408" t="s">
        <v>112</v>
      </c>
      <c r="D113" s="408"/>
      <c r="E113" s="408"/>
      <c r="F113" s="408"/>
      <c r="G113" s="408"/>
      <c r="H113" s="408"/>
      <c r="I113" s="408"/>
      <c r="J113" s="408"/>
      <c r="K113" s="408"/>
      <c r="L113" s="408"/>
      <c r="M113" s="409"/>
      <c r="O113" s="23">
        <v>924</v>
      </c>
      <c r="P113" s="408" t="s">
        <v>150</v>
      </c>
      <c r="Q113" s="408"/>
      <c r="R113" s="408"/>
      <c r="S113" s="408"/>
      <c r="T113" s="408"/>
      <c r="U113" s="408"/>
      <c r="V113" s="408"/>
      <c r="W113" s="408"/>
      <c r="X113" s="408"/>
      <c r="Y113" s="408"/>
      <c r="Z113" s="409"/>
    </row>
    <row r="114" spans="2:26" x14ac:dyDescent="0.15">
      <c r="B114" s="23">
        <v>805</v>
      </c>
      <c r="C114" s="408" t="s">
        <v>124</v>
      </c>
      <c r="D114" s="408"/>
      <c r="E114" s="408"/>
      <c r="F114" s="408"/>
      <c r="G114" s="408"/>
      <c r="H114" s="408"/>
      <c r="I114" s="408"/>
      <c r="J114" s="408"/>
      <c r="K114" s="408"/>
      <c r="L114" s="408"/>
      <c r="M114" s="409"/>
      <c r="O114" s="23">
        <v>925</v>
      </c>
      <c r="P114" s="408" t="s">
        <v>151</v>
      </c>
      <c r="Q114" s="408"/>
      <c r="R114" s="408"/>
      <c r="S114" s="408"/>
      <c r="T114" s="408"/>
      <c r="U114" s="408"/>
      <c r="V114" s="408"/>
      <c r="W114" s="408"/>
      <c r="X114" s="408"/>
      <c r="Y114" s="408"/>
      <c r="Z114" s="409"/>
    </row>
    <row r="115" spans="2:26" ht="14.25" thickBot="1" x14ac:dyDescent="0.2">
      <c r="B115" s="23">
        <v>806</v>
      </c>
      <c r="C115" s="408" t="s">
        <v>125</v>
      </c>
      <c r="D115" s="408"/>
      <c r="E115" s="408"/>
      <c r="F115" s="408"/>
      <c r="G115" s="408"/>
      <c r="H115" s="408"/>
      <c r="I115" s="408"/>
      <c r="J115" s="408"/>
      <c r="K115" s="408"/>
      <c r="L115" s="408"/>
      <c r="M115" s="409"/>
      <c r="O115" s="29">
        <v>927</v>
      </c>
      <c r="P115" s="428" t="s">
        <v>152</v>
      </c>
      <c r="Q115" s="428"/>
      <c r="R115" s="428"/>
      <c r="S115" s="428"/>
      <c r="T115" s="428"/>
      <c r="U115" s="428"/>
      <c r="V115" s="428"/>
      <c r="W115" s="428"/>
      <c r="X115" s="428"/>
      <c r="Y115" s="428"/>
      <c r="Z115" s="429"/>
    </row>
    <row r="116" spans="2:26" x14ac:dyDescent="0.15">
      <c r="B116" s="23">
        <v>807</v>
      </c>
      <c r="C116" s="408" t="s">
        <v>40</v>
      </c>
      <c r="D116" s="408"/>
      <c r="E116" s="408"/>
      <c r="F116" s="408"/>
      <c r="G116" s="408"/>
      <c r="H116" s="408"/>
      <c r="I116" s="408"/>
      <c r="J116" s="408"/>
      <c r="K116" s="408"/>
      <c r="L116" s="408"/>
      <c r="M116" s="409"/>
    </row>
    <row r="117" spans="2:26" x14ac:dyDescent="0.15">
      <c r="B117" s="23">
        <v>808</v>
      </c>
      <c r="C117" s="408" t="s">
        <v>11</v>
      </c>
      <c r="D117" s="408"/>
      <c r="E117" s="408"/>
      <c r="F117" s="408"/>
      <c r="G117" s="408"/>
      <c r="H117" s="408"/>
      <c r="I117" s="408"/>
      <c r="J117" s="408"/>
      <c r="K117" s="408"/>
      <c r="L117" s="408"/>
      <c r="M117" s="409"/>
    </row>
    <row r="118" spans="2:26" x14ac:dyDescent="0.15">
      <c r="B118" s="23">
        <v>809</v>
      </c>
      <c r="C118" s="408" t="s">
        <v>42</v>
      </c>
      <c r="D118" s="408"/>
      <c r="E118" s="408"/>
      <c r="F118" s="408"/>
      <c r="G118" s="408"/>
      <c r="H118" s="408"/>
      <c r="I118" s="408"/>
      <c r="J118" s="408"/>
      <c r="K118" s="408"/>
      <c r="L118" s="408"/>
      <c r="M118" s="409"/>
    </row>
    <row r="119" spans="2:26" x14ac:dyDescent="0.15">
      <c r="B119" s="23">
        <v>810</v>
      </c>
      <c r="C119" s="408" t="s">
        <v>43</v>
      </c>
      <c r="D119" s="408"/>
      <c r="E119" s="408"/>
      <c r="F119" s="408"/>
      <c r="G119" s="408"/>
      <c r="H119" s="408"/>
      <c r="I119" s="408"/>
      <c r="J119" s="408"/>
      <c r="K119" s="408"/>
      <c r="L119" s="408"/>
      <c r="M119" s="409"/>
    </row>
    <row r="120" spans="2:26" x14ac:dyDescent="0.15">
      <c r="B120" s="23">
        <v>811</v>
      </c>
      <c r="C120" s="408" t="s">
        <v>45</v>
      </c>
      <c r="D120" s="408"/>
      <c r="E120" s="408"/>
      <c r="F120" s="408"/>
      <c r="G120" s="408"/>
      <c r="H120" s="408"/>
      <c r="I120" s="408"/>
      <c r="J120" s="408"/>
      <c r="K120" s="408"/>
      <c r="L120" s="408"/>
      <c r="M120" s="409"/>
    </row>
    <row r="121" spans="2:26" x14ac:dyDescent="0.15">
      <c r="B121" s="23">
        <v>812</v>
      </c>
      <c r="C121" s="408" t="s">
        <v>17</v>
      </c>
      <c r="D121" s="408"/>
      <c r="E121" s="408"/>
      <c r="F121" s="408"/>
      <c r="G121" s="408"/>
      <c r="H121" s="408"/>
      <c r="I121" s="408"/>
      <c r="J121" s="408"/>
      <c r="K121" s="408"/>
      <c r="L121" s="408"/>
      <c r="M121" s="409"/>
    </row>
    <row r="122" spans="2:26" x14ac:dyDescent="0.15">
      <c r="B122" s="23">
        <v>813</v>
      </c>
      <c r="C122" s="408" t="s">
        <v>47</v>
      </c>
      <c r="D122" s="408"/>
      <c r="E122" s="408"/>
      <c r="F122" s="408"/>
      <c r="G122" s="408"/>
      <c r="H122" s="408"/>
      <c r="I122" s="408"/>
      <c r="J122" s="408"/>
      <c r="K122" s="408"/>
      <c r="L122" s="408"/>
      <c r="M122" s="409"/>
    </row>
    <row r="123" spans="2:26" ht="14.25" thickBot="1" x14ac:dyDescent="0.2">
      <c r="B123" s="29">
        <v>814</v>
      </c>
      <c r="C123" s="428" t="s">
        <v>20</v>
      </c>
      <c r="D123" s="428"/>
      <c r="E123" s="428"/>
      <c r="F123" s="428"/>
      <c r="G123" s="428"/>
      <c r="H123" s="428"/>
      <c r="I123" s="428"/>
      <c r="J123" s="428"/>
      <c r="K123" s="428"/>
      <c r="L123" s="428"/>
      <c r="M123" s="429"/>
    </row>
  </sheetData>
  <mergeCells count="219">
    <mergeCell ref="P105:Z105"/>
    <mergeCell ref="P108:Z108"/>
    <mergeCell ref="P107:Z107"/>
    <mergeCell ref="P106:Z106"/>
    <mergeCell ref="C106:M106"/>
    <mergeCell ref="C105:M105"/>
    <mergeCell ref="C107:M107"/>
    <mergeCell ref="P103:Z103"/>
    <mergeCell ref="P115:Z115"/>
    <mergeCell ref="P114:Z114"/>
    <mergeCell ref="P113:Z113"/>
    <mergeCell ref="P112:Z112"/>
    <mergeCell ref="P111:Z111"/>
    <mergeCell ref="P110:Z110"/>
    <mergeCell ref="C111:M111"/>
    <mergeCell ref="C110:M110"/>
    <mergeCell ref="B109:M109"/>
    <mergeCell ref="P109:Z109"/>
    <mergeCell ref="C104:M104"/>
    <mergeCell ref="P104:Z104"/>
    <mergeCell ref="C96:M96"/>
    <mergeCell ref="C97:M97"/>
    <mergeCell ref="C98:M98"/>
    <mergeCell ref="C99:M99"/>
    <mergeCell ref="C100:M100"/>
    <mergeCell ref="C101:M101"/>
    <mergeCell ref="C102:M102"/>
    <mergeCell ref="C103:M103"/>
    <mergeCell ref="C123:M123"/>
    <mergeCell ref="C122:M122"/>
    <mergeCell ref="C121:M121"/>
    <mergeCell ref="C120:M120"/>
    <mergeCell ref="C119:M119"/>
    <mergeCell ref="C118:M118"/>
    <mergeCell ref="C117:M117"/>
    <mergeCell ref="C116:M116"/>
    <mergeCell ref="C115:M115"/>
    <mergeCell ref="C114:M114"/>
    <mergeCell ref="C113:M113"/>
    <mergeCell ref="C112:M112"/>
    <mergeCell ref="P42:Z42"/>
    <mergeCell ref="P41:Z41"/>
    <mergeCell ref="P40:Z40"/>
    <mergeCell ref="P97:Z97"/>
    <mergeCell ref="P96:Z96"/>
    <mergeCell ref="O67:Z67"/>
    <mergeCell ref="P95:Z95"/>
    <mergeCell ref="P94:Z94"/>
    <mergeCell ref="P93:Z93"/>
    <mergeCell ref="P92:Z92"/>
    <mergeCell ref="P48:Z48"/>
    <mergeCell ref="P47:Z47"/>
    <mergeCell ref="P46:Z46"/>
    <mergeCell ref="P45:Z45"/>
    <mergeCell ref="P44:Z44"/>
    <mergeCell ref="P43:Z43"/>
    <mergeCell ref="P69:Z69"/>
    <mergeCell ref="P68:Z68"/>
    <mergeCell ref="P91:Z91"/>
    <mergeCell ref="P90:Z90"/>
    <mergeCell ref="O89:Z89"/>
    <mergeCell ref="P80:Z80"/>
    <mergeCell ref="P79:Z79"/>
    <mergeCell ref="P78:Z78"/>
    <mergeCell ref="C6:M6"/>
    <mergeCell ref="C5:M5"/>
    <mergeCell ref="B4:M4"/>
    <mergeCell ref="C12:M12"/>
    <mergeCell ref="C11:M11"/>
    <mergeCell ref="C10:M10"/>
    <mergeCell ref="C9:M9"/>
    <mergeCell ref="C8:M8"/>
    <mergeCell ref="P54:Z54"/>
    <mergeCell ref="P53:Z53"/>
    <mergeCell ref="P52:Z52"/>
    <mergeCell ref="P51:Z51"/>
    <mergeCell ref="P50:Z50"/>
    <mergeCell ref="P49:Z49"/>
    <mergeCell ref="P39:Z39"/>
    <mergeCell ref="C23:M23"/>
    <mergeCell ref="C22:M22"/>
    <mergeCell ref="C54:M54"/>
    <mergeCell ref="P24:Z24"/>
    <mergeCell ref="P23:Z23"/>
    <mergeCell ref="P33:Z33"/>
    <mergeCell ref="P32:Z32"/>
    <mergeCell ref="P31:Z31"/>
    <mergeCell ref="P22:Z22"/>
    <mergeCell ref="P102:Z102"/>
    <mergeCell ref="P101:Z101"/>
    <mergeCell ref="P100:Z100"/>
    <mergeCell ref="P99:Z99"/>
    <mergeCell ref="P98:Z98"/>
    <mergeCell ref="C7:M7"/>
    <mergeCell ref="P30:Z30"/>
    <mergeCell ref="P29:Z29"/>
    <mergeCell ref="P28:Z28"/>
    <mergeCell ref="C46:M46"/>
    <mergeCell ref="P35:Z35"/>
    <mergeCell ref="P34:Z34"/>
    <mergeCell ref="P36:Z36"/>
    <mergeCell ref="C45:M45"/>
    <mergeCell ref="C94:M94"/>
    <mergeCell ref="C95:M95"/>
    <mergeCell ref="C20:M20"/>
    <mergeCell ref="C19:M19"/>
    <mergeCell ref="C18:M18"/>
    <mergeCell ref="C17:M17"/>
    <mergeCell ref="C29:M29"/>
    <mergeCell ref="C28:M28"/>
    <mergeCell ref="C27:M27"/>
    <mergeCell ref="P81:Z81"/>
    <mergeCell ref="P77:Z77"/>
    <mergeCell ref="P76:Z76"/>
    <mergeCell ref="P58:Z58"/>
    <mergeCell ref="P57:Z57"/>
    <mergeCell ref="P56:Z56"/>
    <mergeCell ref="P55:Z55"/>
    <mergeCell ref="P75:Z75"/>
    <mergeCell ref="P74:Z74"/>
    <mergeCell ref="P73:Z73"/>
    <mergeCell ref="P72:Z72"/>
    <mergeCell ref="P71:Z71"/>
    <mergeCell ref="P70:Z70"/>
    <mergeCell ref="C51:M51"/>
    <mergeCell ref="C91:M91"/>
    <mergeCell ref="C92:M92"/>
    <mergeCell ref="C93:M93"/>
    <mergeCell ref="C55:M55"/>
    <mergeCell ref="C56:M56"/>
    <mergeCell ref="C59:M59"/>
    <mergeCell ref="C60:M60"/>
    <mergeCell ref="C61:M61"/>
    <mergeCell ref="C62:M62"/>
    <mergeCell ref="C57:M57"/>
    <mergeCell ref="C58:M58"/>
    <mergeCell ref="C63:M63"/>
    <mergeCell ref="C76:M76"/>
    <mergeCell ref="C77:M77"/>
    <mergeCell ref="C78:M78"/>
    <mergeCell ref="C79:M79"/>
    <mergeCell ref="C80:M80"/>
    <mergeCell ref="C81:M81"/>
    <mergeCell ref="C82:M82"/>
    <mergeCell ref="C83:M83"/>
    <mergeCell ref="C72:M72"/>
    <mergeCell ref="C73:M73"/>
    <mergeCell ref="C44:M44"/>
    <mergeCell ref="C43:M43"/>
    <mergeCell ref="O38:Z38"/>
    <mergeCell ref="C88:M88"/>
    <mergeCell ref="C89:M89"/>
    <mergeCell ref="C90:M90"/>
    <mergeCell ref="C74:M74"/>
    <mergeCell ref="C75:M75"/>
    <mergeCell ref="C52:M52"/>
    <mergeCell ref="C53:M53"/>
    <mergeCell ref="C64:M64"/>
    <mergeCell ref="C65:M65"/>
    <mergeCell ref="B48:M48"/>
    <mergeCell ref="C49:M49"/>
    <mergeCell ref="C50:M50"/>
    <mergeCell ref="C84:M84"/>
    <mergeCell ref="C85:M85"/>
    <mergeCell ref="C86:M86"/>
    <mergeCell ref="C87:M87"/>
    <mergeCell ref="P86:Z86"/>
    <mergeCell ref="P85:Z85"/>
    <mergeCell ref="P84:Z84"/>
    <mergeCell ref="P83:Z83"/>
    <mergeCell ref="P82:Z82"/>
    <mergeCell ref="P9:Z9"/>
    <mergeCell ref="P8:Z8"/>
    <mergeCell ref="P21:Z21"/>
    <mergeCell ref="P20:Z20"/>
    <mergeCell ref="P19:Z19"/>
    <mergeCell ref="P18:Z18"/>
    <mergeCell ref="C32:M32"/>
    <mergeCell ref="C31:M31"/>
    <mergeCell ref="C30:M30"/>
    <mergeCell ref="P12:Z12"/>
    <mergeCell ref="P11:Z11"/>
    <mergeCell ref="P10:Z10"/>
    <mergeCell ref="P17:Z17"/>
    <mergeCell ref="P16:Z16"/>
    <mergeCell ref="P15:Z15"/>
    <mergeCell ref="P14:Z14"/>
    <mergeCell ref="P13:Z13"/>
    <mergeCell ref="C14:M14"/>
    <mergeCell ref="C13:M13"/>
    <mergeCell ref="C26:M26"/>
    <mergeCell ref="B25:M25"/>
    <mergeCell ref="C16:M16"/>
    <mergeCell ref="C15:M15"/>
    <mergeCell ref="C21:M21"/>
    <mergeCell ref="A1:AA1"/>
    <mergeCell ref="A2:AA2"/>
    <mergeCell ref="C68:M68"/>
    <mergeCell ref="C69:M69"/>
    <mergeCell ref="C70:M70"/>
    <mergeCell ref="C71:M71"/>
    <mergeCell ref="B67:M67"/>
    <mergeCell ref="P7:Z7"/>
    <mergeCell ref="P6:Z6"/>
    <mergeCell ref="P5:Z5"/>
    <mergeCell ref="O4:Z4"/>
    <mergeCell ref="C41:M41"/>
    <mergeCell ref="C40:M40"/>
    <mergeCell ref="C39:M39"/>
    <mergeCell ref="C38:M38"/>
    <mergeCell ref="C37:M37"/>
    <mergeCell ref="C36:M36"/>
    <mergeCell ref="C35:M35"/>
    <mergeCell ref="C34:M34"/>
    <mergeCell ref="C33:M33"/>
    <mergeCell ref="P27:Z27"/>
    <mergeCell ref="P26:Z26"/>
    <mergeCell ref="P25:Z25"/>
    <mergeCell ref="C42:M42"/>
  </mergeCells>
  <phoneticPr fontId="1"/>
  <printOptions horizontalCentered="1"/>
  <pageMargins left="0.19685039370078741" right="0.19685039370078741" top="0.19685039370078741" bottom="0.19685039370078741" header="0.19685039370078741" footer="0.19685039370078741"/>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H54"/>
  <sheetViews>
    <sheetView workbookViewId="0">
      <selection activeCell="C3" sqref="B3:H3"/>
    </sheetView>
  </sheetViews>
  <sheetFormatPr defaultColWidth="8.875" defaultRowHeight="18.75" x14ac:dyDescent="0.15"/>
  <cols>
    <col min="1" max="1" width="8.875" style="76"/>
    <col min="2" max="2" width="30.375" style="80" customWidth="1"/>
    <col min="3" max="3" width="10.75" style="81" customWidth="1"/>
    <col min="4" max="4" width="20.75" style="78" customWidth="1"/>
    <col min="5" max="5" width="10.75" style="76" customWidth="1"/>
    <col min="6" max="6" width="16.375" style="76" bestFit="1" customWidth="1"/>
    <col min="7" max="7" width="27.125" style="77" bestFit="1" customWidth="1"/>
    <col min="8" max="8" width="20.5" style="79" bestFit="1" customWidth="1"/>
    <col min="9" max="16384" width="8.875" style="75"/>
  </cols>
  <sheetData>
    <row r="2" spans="1:8" x14ac:dyDescent="0.15">
      <c r="A2" s="76" t="s">
        <v>309</v>
      </c>
      <c r="B2" s="77" t="s">
        <v>313</v>
      </c>
      <c r="C2" s="81" t="s">
        <v>307</v>
      </c>
      <c r="D2" s="78" t="s">
        <v>308</v>
      </c>
      <c r="E2" s="76" t="s">
        <v>206</v>
      </c>
      <c r="F2" s="76" t="s">
        <v>208</v>
      </c>
      <c r="G2" s="77" t="s">
        <v>207</v>
      </c>
      <c r="H2" s="79" t="s">
        <v>314</v>
      </c>
    </row>
    <row r="3" spans="1:8" x14ac:dyDescent="0.15">
      <c r="A3" s="76">
        <v>1</v>
      </c>
      <c r="E3" s="82"/>
    </row>
    <row r="4" spans="1:8" x14ac:dyDescent="0.15">
      <c r="E4" s="82"/>
      <c r="H4" s="79" t="s">
        <v>315</v>
      </c>
    </row>
    <row r="5" spans="1:8" x14ac:dyDescent="0.15">
      <c r="E5" s="82"/>
    </row>
    <row r="6" spans="1:8" x14ac:dyDescent="0.15">
      <c r="E6" s="82"/>
    </row>
    <row r="7" spans="1:8" x14ac:dyDescent="0.15">
      <c r="E7" s="82"/>
    </row>
    <row r="8" spans="1:8" x14ac:dyDescent="0.15">
      <c r="E8" s="82"/>
    </row>
    <row r="9" spans="1:8" x14ac:dyDescent="0.15">
      <c r="E9" s="82"/>
    </row>
    <row r="10" spans="1:8" x14ac:dyDescent="0.15">
      <c r="E10" s="82"/>
    </row>
    <row r="11" spans="1:8" x14ac:dyDescent="0.15">
      <c r="E11" s="82"/>
    </row>
    <row r="12" spans="1:8" x14ac:dyDescent="0.15">
      <c r="E12" s="82"/>
    </row>
    <row r="13" spans="1:8" x14ac:dyDescent="0.15">
      <c r="E13" s="82"/>
    </row>
    <row r="14" spans="1:8" x14ac:dyDescent="0.15">
      <c r="E14" s="82"/>
    </row>
    <row r="15" spans="1:8" x14ac:dyDescent="0.15">
      <c r="E15" s="82"/>
    </row>
    <row r="16" spans="1:8" x14ac:dyDescent="0.15">
      <c r="E16" s="82"/>
    </row>
    <row r="17" spans="5:5" x14ac:dyDescent="0.15">
      <c r="E17" s="82"/>
    </row>
    <row r="18" spans="5:5" x14ac:dyDescent="0.15">
      <c r="E18" s="82"/>
    </row>
    <row r="19" spans="5:5" x14ac:dyDescent="0.15">
      <c r="E19" s="82"/>
    </row>
    <row r="20" spans="5:5" x14ac:dyDescent="0.15">
      <c r="E20" s="82"/>
    </row>
    <row r="21" spans="5:5" x14ac:dyDescent="0.15">
      <c r="E21" s="82"/>
    </row>
    <row r="22" spans="5:5" x14ac:dyDescent="0.15">
      <c r="E22" s="82"/>
    </row>
    <row r="23" spans="5:5" x14ac:dyDescent="0.15">
      <c r="E23" s="82"/>
    </row>
    <row r="24" spans="5:5" x14ac:dyDescent="0.15">
      <c r="E24" s="82"/>
    </row>
    <row r="25" spans="5:5" x14ac:dyDescent="0.15">
      <c r="E25" s="82"/>
    </row>
    <row r="26" spans="5:5" x14ac:dyDescent="0.15">
      <c r="E26" s="82"/>
    </row>
    <row r="27" spans="5:5" x14ac:dyDescent="0.15">
      <c r="E27" s="82"/>
    </row>
    <row r="28" spans="5:5" x14ac:dyDescent="0.15">
      <c r="E28" s="82"/>
    </row>
    <row r="29" spans="5:5" x14ac:dyDescent="0.15">
      <c r="E29" s="82"/>
    </row>
    <row r="30" spans="5:5" x14ac:dyDescent="0.15">
      <c r="E30" s="82"/>
    </row>
    <row r="31" spans="5:5" x14ac:dyDescent="0.15">
      <c r="E31" s="82"/>
    </row>
    <row r="32" spans="5:5" x14ac:dyDescent="0.15">
      <c r="E32" s="82"/>
    </row>
    <row r="33" spans="5:5" x14ac:dyDescent="0.15">
      <c r="E33" s="82"/>
    </row>
    <row r="34" spans="5:5" x14ac:dyDescent="0.15">
      <c r="E34" s="82"/>
    </row>
    <row r="35" spans="5:5" x14ac:dyDescent="0.15">
      <c r="E35" s="82"/>
    </row>
    <row r="36" spans="5:5" x14ac:dyDescent="0.15">
      <c r="E36" s="82"/>
    </row>
    <row r="37" spans="5:5" x14ac:dyDescent="0.15">
      <c r="E37" s="82"/>
    </row>
    <row r="38" spans="5:5" x14ac:dyDescent="0.15">
      <c r="E38" s="82"/>
    </row>
    <row r="39" spans="5:5" x14ac:dyDescent="0.15">
      <c r="E39" s="82"/>
    </row>
    <row r="40" spans="5:5" x14ac:dyDescent="0.15">
      <c r="E40" s="82"/>
    </row>
    <row r="41" spans="5:5" x14ac:dyDescent="0.15">
      <c r="E41" s="82"/>
    </row>
    <row r="42" spans="5:5" x14ac:dyDescent="0.15">
      <c r="E42" s="82"/>
    </row>
    <row r="43" spans="5:5" x14ac:dyDescent="0.15">
      <c r="E43" s="82"/>
    </row>
    <row r="44" spans="5:5" x14ac:dyDescent="0.15">
      <c r="E44" s="82"/>
    </row>
    <row r="45" spans="5:5" x14ac:dyDescent="0.15">
      <c r="E45" s="82"/>
    </row>
    <row r="46" spans="5:5" x14ac:dyDescent="0.15">
      <c r="E46" s="82"/>
    </row>
    <row r="47" spans="5:5" x14ac:dyDescent="0.15">
      <c r="E47" s="82"/>
    </row>
    <row r="48" spans="5:5" x14ac:dyDescent="0.15">
      <c r="E48" s="82"/>
    </row>
    <row r="49" spans="5:5" x14ac:dyDescent="0.15">
      <c r="E49" s="82"/>
    </row>
    <row r="50" spans="5:5" x14ac:dyDescent="0.15">
      <c r="E50" s="82"/>
    </row>
    <row r="51" spans="5:5" x14ac:dyDescent="0.15">
      <c r="E51" s="82"/>
    </row>
    <row r="52" spans="5:5" x14ac:dyDescent="0.15">
      <c r="E52" s="82"/>
    </row>
    <row r="53" spans="5:5" x14ac:dyDescent="0.15">
      <c r="E53" s="82"/>
    </row>
    <row r="54" spans="5:5" x14ac:dyDescent="0.15">
      <c r="E54" s="82"/>
    </row>
  </sheetData>
  <phoneticPr fontId="39"/>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電気需給契約調査票</vt:lpstr>
      <vt:lpstr>記入例</vt:lpstr>
      <vt:lpstr>契約種別確認表</vt:lpstr>
      <vt:lpstr>計算結果</vt:lpstr>
      <vt:lpstr>記入例!Print_Area</vt:lpstr>
      <vt:lpstr>契約種別確認表!Print_Area</vt:lpstr>
      <vt:lpstr>電気需給契約調査票!Print_Area</vt:lpstr>
      <vt:lpstr>関西電力</vt:lpstr>
      <vt:lpstr>九州電力</vt:lpstr>
      <vt:lpstr>四国電力</vt:lpstr>
      <vt:lpstr>中国電力</vt:lpstr>
      <vt:lpstr>中部電力</vt:lpstr>
      <vt:lpstr>東京電力</vt:lpstr>
      <vt:lpstr>東北電力</vt:lpstr>
      <vt:lpstr>北海道電力</vt:lpstr>
      <vt:lpstr>北陸電力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moriya yukiko</dc:creator>
  <cp:lastModifiedBy>denryoku</cp:lastModifiedBy>
  <cp:lastPrinted>2017-07-12T09:26:09Z</cp:lastPrinted>
  <dcterms:created xsi:type="dcterms:W3CDTF">2014-07-24T05:19:35Z</dcterms:created>
  <dcterms:modified xsi:type="dcterms:W3CDTF">2018-05-12T01:36:38Z</dcterms:modified>
</cp:coreProperties>
</file>